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435" windowWidth="24000" windowHeight="10845" activeTab="0"/>
  </bookViews>
  <sheets>
    <sheet name="班期明细" sheetId="1" r:id="rId1"/>
  </sheets>
  <definedNames>
    <definedName name="_xlnm.Print_Titles" localSheetId="0">'班期明细'!$1:$4</definedName>
  </definedNames>
  <calcPr fullCalcOnLoad="1"/>
</workbook>
</file>

<file path=xl/sharedStrings.xml><?xml version="1.0" encoding="utf-8"?>
<sst xmlns="http://schemas.openxmlformats.org/spreadsheetml/2006/main" count="448" uniqueCount="143">
  <si>
    <t>序号</t>
  </si>
  <si>
    <t>备案号</t>
  </si>
  <si>
    <t>培训机构名称</t>
  </si>
  <si>
    <t>职业工种</t>
  </si>
  <si>
    <t>等级</t>
  </si>
  <si>
    <t>人员类别</t>
  </si>
  <si>
    <t>需求      程度</t>
  </si>
  <si>
    <t>备案          人数</t>
  </si>
  <si>
    <t>班次</t>
  </si>
  <si>
    <t>培训费</t>
  </si>
  <si>
    <t>鉴定费</t>
  </si>
  <si>
    <t>合计</t>
  </si>
  <si>
    <t>人数</t>
  </si>
  <si>
    <t>金额</t>
  </si>
  <si>
    <t>考务费</t>
  </si>
  <si>
    <t>材料费</t>
  </si>
  <si>
    <t>总  计</t>
  </si>
  <si>
    <t>12010720200004</t>
  </si>
  <si>
    <t>天津市滨海新区优训职业培训学校</t>
  </si>
  <si>
    <t>焊工</t>
  </si>
  <si>
    <t>初级</t>
  </si>
  <si>
    <t>农村</t>
  </si>
  <si>
    <t>非常</t>
  </si>
  <si>
    <t>12010720200005</t>
  </si>
  <si>
    <t>中央空调系统运行操作员</t>
  </si>
  <si>
    <t>紧缺</t>
  </si>
  <si>
    <t>12010720200014</t>
  </si>
  <si>
    <t>12010720200015</t>
  </si>
  <si>
    <t>12010720200028</t>
  </si>
  <si>
    <t>12010720200029</t>
  </si>
  <si>
    <t>12010720200041</t>
  </si>
  <si>
    <t>12010720200042</t>
  </si>
  <si>
    <t>12010720200065</t>
  </si>
  <si>
    <t>12010720200064</t>
  </si>
  <si>
    <t>12010720200068</t>
  </si>
  <si>
    <t>12010720200069</t>
  </si>
  <si>
    <t>12010720210054</t>
  </si>
  <si>
    <t>12010720210053</t>
  </si>
  <si>
    <t>12010720200003</t>
  </si>
  <si>
    <t>天津滨海新区道勤汇才职业技能培训学校有限公司</t>
  </si>
  <si>
    <t>失业农村</t>
  </si>
  <si>
    <t>12010720200027</t>
  </si>
  <si>
    <t>在职失业农村</t>
  </si>
  <si>
    <t>12010720200066</t>
  </si>
  <si>
    <t>12010720210062</t>
  </si>
  <si>
    <t>在职失业</t>
  </si>
  <si>
    <t>12010720200049</t>
  </si>
  <si>
    <t>天津市新希望职业培训学校</t>
  </si>
  <si>
    <t>12010720200050</t>
  </si>
  <si>
    <t>12010720210014</t>
  </si>
  <si>
    <t>12010720210015</t>
  </si>
  <si>
    <t>制冷工</t>
  </si>
  <si>
    <t>12010720210049</t>
  </si>
  <si>
    <t>12010720210063</t>
  </si>
  <si>
    <t>12010720200067</t>
  </si>
  <si>
    <t>天津市滨海新区融华消防职业培训学校有限公司</t>
  </si>
  <si>
    <t>消防设施操作员</t>
  </si>
  <si>
    <t>一般</t>
  </si>
  <si>
    <t>在职</t>
  </si>
  <si>
    <t>12010720210028</t>
  </si>
  <si>
    <t>天津市交通集团滨海有限公司培训中心</t>
  </si>
  <si>
    <t>道路客运汽车驾驶员L</t>
  </si>
  <si>
    <t>12010720210029</t>
  </si>
  <si>
    <t>12010720210055</t>
  </si>
  <si>
    <t>12010720210057</t>
  </si>
  <si>
    <t>道路货运汽车驾驶员L</t>
  </si>
  <si>
    <t>12010720210058</t>
  </si>
  <si>
    <t>21224001050001</t>
  </si>
  <si>
    <t>天津泰达绿化科技集团有限公司公共实训基地</t>
  </si>
  <si>
    <t>花卉园艺师</t>
  </si>
  <si>
    <t>21224001050015</t>
  </si>
  <si>
    <t>园艺工（花卉栽培工）</t>
  </si>
  <si>
    <t>12011620210136</t>
  </si>
  <si>
    <t>天津泰达绿化科技集团有限公司培训中心</t>
  </si>
  <si>
    <t xml:space="preserve">紧缺 </t>
  </si>
  <si>
    <t>12011620210140</t>
  </si>
  <si>
    <t>长城汽车股份有限公司天津哈弗分公司企业培训中心</t>
  </si>
  <si>
    <t>中级</t>
  </si>
  <si>
    <t>非常紧缺</t>
  </si>
  <si>
    <t>12011620210141</t>
  </si>
  <si>
    <t>12011620210142</t>
  </si>
  <si>
    <t>12011620210143</t>
  </si>
  <si>
    <t>21224001050002</t>
  </si>
  <si>
    <t>电工</t>
  </si>
  <si>
    <t>21224001050003</t>
  </si>
  <si>
    <t>21224001050004</t>
  </si>
  <si>
    <t>21224001050005</t>
  </si>
  <si>
    <t>21224001050006</t>
  </si>
  <si>
    <t>21224001050007</t>
  </si>
  <si>
    <t>21224001050008</t>
  </si>
  <si>
    <t>21224001050009</t>
  </si>
  <si>
    <t>21224001050016</t>
  </si>
  <si>
    <t>天津雄邦压铸有限公司培训中心</t>
  </si>
  <si>
    <t>加工中心操作工</t>
  </si>
  <si>
    <t>12019220210019</t>
  </si>
  <si>
    <t>天津市新天钢钢铁集团有限公司（企业培训中心）</t>
  </si>
  <si>
    <t>钳工</t>
  </si>
  <si>
    <t>12019220210018</t>
  </si>
  <si>
    <t>12019220210010</t>
  </si>
  <si>
    <t>天津韵必达快递有限公司（企业培训中心）</t>
  </si>
  <si>
    <t>邮件分拣员</t>
  </si>
  <si>
    <t>一般紧缺</t>
  </si>
  <si>
    <t>12019220210017</t>
  </si>
  <si>
    <t>天津天海高压容器有限责任公司（企业培训中心）</t>
  </si>
  <si>
    <t>车工（数控车床）</t>
  </si>
  <si>
    <t>12019220210016</t>
  </si>
  <si>
    <t>天津天海高压容器有限责任公司企业培训中心</t>
  </si>
  <si>
    <t>12019320210012</t>
  </si>
  <si>
    <t>北光科技发展（天津）有限公司培训中心</t>
  </si>
  <si>
    <t>计算机程序设计员(48-405)</t>
  </si>
  <si>
    <t>12019320210013</t>
  </si>
  <si>
    <t>计算机软件测试员(48-456)</t>
  </si>
  <si>
    <t>12019320210015</t>
  </si>
  <si>
    <t>天津航天中为数据系统科技有限公司培训中心</t>
  </si>
  <si>
    <t>物联网安装调试员(48-489)</t>
  </si>
  <si>
    <t>12019320210016</t>
  </si>
  <si>
    <t>物联网安装调试员(48-490)</t>
  </si>
  <si>
    <t>12019320210018</t>
  </si>
  <si>
    <t>天津卓漫科技有限公司培训中心</t>
  </si>
  <si>
    <t>大数据工程技术人员(48-492)</t>
  </si>
  <si>
    <t>12019320210019</t>
  </si>
  <si>
    <t>12019320210021</t>
  </si>
  <si>
    <t>动画制作员(48-407)</t>
  </si>
  <si>
    <t>12019320210022</t>
  </si>
  <si>
    <t>天津顶晟无线网络科技有限公司培训中心</t>
  </si>
  <si>
    <t>12019320210023</t>
  </si>
  <si>
    <t>12019320210024</t>
  </si>
  <si>
    <t>12019320210025</t>
  </si>
  <si>
    <t>天津安捷物联科技股份有限公司企业培训中心</t>
  </si>
  <si>
    <r>
      <t>1201932021002</t>
    </r>
    <r>
      <rPr>
        <sz val="9"/>
        <color indexed="8"/>
        <rFont val="宋体"/>
        <family val="0"/>
      </rPr>
      <t>6</t>
    </r>
  </si>
  <si>
    <t>12019320210027</t>
  </si>
  <si>
    <t>数字化管理师(48-493)</t>
  </si>
  <si>
    <t>12019320210028</t>
  </si>
  <si>
    <t>12019320210029</t>
  </si>
  <si>
    <r>
      <t>120193202100</t>
    </r>
    <r>
      <rPr>
        <sz val="9"/>
        <color indexed="8"/>
        <rFont val="宋体"/>
        <family val="0"/>
      </rPr>
      <t>30</t>
    </r>
  </si>
  <si>
    <t>12019320210034</t>
  </si>
  <si>
    <t>21226001050005</t>
  </si>
  <si>
    <t>21226001050006</t>
  </si>
  <si>
    <t>21226001050007</t>
  </si>
  <si>
    <t>填报单位：</t>
  </si>
  <si>
    <r>
      <t>2021年</t>
    </r>
    <r>
      <rPr>
        <sz val="22"/>
        <color indexed="8"/>
        <rFont val="宋体"/>
        <family val="0"/>
      </rPr>
      <t>12</t>
    </r>
    <r>
      <rPr>
        <sz val="22"/>
        <color indexed="8"/>
        <rFont val="宋体"/>
        <family val="0"/>
      </rPr>
      <t>月职业技能培训班期补贴明细</t>
    </r>
  </si>
  <si>
    <t>制表日期</t>
  </si>
  <si>
    <t>制表人：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</si>
</sst>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 * #,##0.00_ ;_ * \-#,##0.00_ ;_ * &quot;-&quot;??.00_ ;_ @_ "/>
    <numFmt numFmtId="178" formatCode="#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Times New Roman"/>
      <family val="1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color theme="1"/>
      <name val="Cambria"/>
      <family val="0"/>
    </font>
    <font>
      <sz val="9"/>
      <color theme="1"/>
      <name val="Times New Roman"/>
      <family val="1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  <xf numFmtId="0" fontId="27" fillId="29" borderId="0" applyNumberFormat="0" applyBorder="0" applyAlignment="0" applyProtection="0"/>
    <xf numFmtId="0" fontId="39" fillId="0" borderId="7" applyNumberFormat="0" applyFill="0" applyAlignment="0" applyProtection="0"/>
    <xf numFmtId="43" fontId="4" fillId="0" borderId="0" applyFont="0" applyFill="0" applyBorder="0" applyAlignment="0" applyProtection="0"/>
    <xf numFmtId="0" fontId="27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46" fillId="0" borderId="10" xfId="62" applyNumberFormat="1" applyFont="1" applyBorder="1" applyAlignment="1">
      <alignment horizontal="center" vertical="center"/>
    </xf>
    <xf numFmtId="176" fontId="46" fillId="0" borderId="10" xfId="62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0" fillId="0" borderId="0" xfId="0" applyAlignment="1">
      <alignment/>
    </xf>
    <xf numFmtId="49" fontId="44" fillId="0" borderId="10" xfId="0" applyNumberFormat="1" applyFont="1" applyBorder="1" applyAlignment="1">
      <alignment vertical="center"/>
    </xf>
    <xf numFmtId="176" fontId="44" fillId="0" borderId="10" xfId="62" applyNumberFormat="1" applyFont="1" applyBorder="1" applyAlignment="1">
      <alignment vertical="center"/>
    </xf>
    <xf numFmtId="176" fontId="44" fillId="0" borderId="10" xfId="62" applyNumberFormat="1" applyFont="1" applyBorder="1" applyAlignment="1">
      <alignment horizontal="right" vertical="center"/>
    </xf>
    <xf numFmtId="176" fontId="44" fillId="33" borderId="10" xfId="62" applyNumberFormat="1" applyFont="1" applyFill="1" applyBorder="1" applyAlignment="1">
      <alignment vertical="center"/>
    </xf>
    <xf numFmtId="176" fontId="44" fillId="33" borderId="10" xfId="62" applyNumberFormat="1" applyFont="1" applyFill="1" applyBorder="1" applyAlignment="1">
      <alignment vertical="center"/>
    </xf>
    <xf numFmtId="176" fontId="44" fillId="0" borderId="10" xfId="62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46" fillId="0" borderId="10" xfId="62" applyNumberFormat="1" applyFont="1" applyBorder="1" applyAlignment="1">
      <alignment vertical="center"/>
    </xf>
    <xf numFmtId="0" fontId="2" fillId="0" borderId="10" xfId="0" applyFont="1" applyBorder="1" applyAlignment="1" quotePrefix="1">
      <alignment vertical="center"/>
    </xf>
    <xf numFmtId="177" fontId="46" fillId="0" borderId="10" xfId="62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 shrinkToFit="1"/>
    </xf>
    <xf numFmtId="178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8" fontId="1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14" fontId="44" fillId="0" borderId="0" xfId="0" applyNumberFormat="1" applyFont="1" applyBorder="1" applyAlignment="1">
      <alignment horizontal="right" vertical="center"/>
    </xf>
    <xf numFmtId="14" fontId="44" fillId="0" borderId="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</cellXfs>
  <cellStyles count="68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2" xfId="43"/>
    <cellStyle name="常规 2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㼿" xfId="73"/>
    <cellStyle name="㼿㼿" xfId="74"/>
    <cellStyle name="㼿㼿?" xfId="75"/>
    <cellStyle name="㼿㼿㼿㼿" xfId="76"/>
    <cellStyle name="㼿㼿㼿㼿㼿" xfId="77"/>
    <cellStyle name="㼿㼿㼿㼿㼿㼿㼿㼿" xfId="78"/>
    <cellStyle name="㼿㼿㼿㼿㼿㼿㼿㼿 2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pane xSplit="4" ySplit="5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6" sqref="C16"/>
    </sheetView>
  </sheetViews>
  <sheetFormatPr defaultColWidth="9.00390625" defaultRowHeight="15"/>
  <cols>
    <col min="1" max="1" width="6.28125" style="19" customWidth="1"/>
    <col min="2" max="2" width="13.00390625" style="0" customWidth="1"/>
    <col min="3" max="3" width="26.8515625" style="2" customWidth="1"/>
    <col min="4" max="4" width="14.8515625" style="2" customWidth="1"/>
    <col min="5" max="5" width="4.57421875" style="0" customWidth="1"/>
    <col min="6" max="6" width="9.140625" style="0" customWidth="1"/>
    <col min="7" max="7" width="4.421875" style="0" customWidth="1"/>
    <col min="8" max="8" width="5.8515625" style="0" customWidth="1"/>
    <col min="9" max="9" width="5.8515625" style="18" customWidth="1"/>
    <col min="10" max="10" width="7.421875" style="0" customWidth="1"/>
    <col min="11" max="11" width="8.57421875" style="0" customWidth="1"/>
    <col min="12" max="14" width="6.00390625" style="0" customWidth="1"/>
    <col min="15" max="15" width="7.7109375" style="0" customWidth="1"/>
  </cols>
  <sheetData>
    <row r="1" spans="1:15" ht="31.5" customHeight="1">
      <c r="A1" s="40" t="s">
        <v>140</v>
      </c>
      <c r="B1" s="40"/>
      <c r="C1" s="41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11.25">
      <c r="A2" s="29" t="s">
        <v>139</v>
      </c>
      <c r="B2" s="30"/>
      <c r="C2" s="31"/>
      <c r="D2" s="31"/>
      <c r="E2" s="30"/>
      <c r="F2" s="30"/>
      <c r="G2" s="30"/>
      <c r="H2" s="30"/>
      <c r="I2" s="32"/>
      <c r="J2" s="30"/>
      <c r="K2" s="30" t="s">
        <v>142</v>
      </c>
      <c r="L2" s="30"/>
      <c r="M2" s="29"/>
      <c r="N2" s="33" t="s">
        <v>141</v>
      </c>
      <c r="O2" s="34"/>
    </row>
    <row r="3" spans="1:15" s="1" customFormat="1" ht="13.5" customHeight="1">
      <c r="A3" s="39" t="s">
        <v>0</v>
      </c>
      <c r="B3" s="39" t="s">
        <v>1</v>
      </c>
      <c r="C3" s="37" t="s">
        <v>2</v>
      </c>
      <c r="D3" s="37" t="s">
        <v>3</v>
      </c>
      <c r="E3" s="39" t="s">
        <v>4</v>
      </c>
      <c r="F3" s="37" t="s">
        <v>5</v>
      </c>
      <c r="G3" s="37" t="s">
        <v>6</v>
      </c>
      <c r="H3" s="37" t="s">
        <v>7</v>
      </c>
      <c r="I3" s="38" t="s">
        <v>8</v>
      </c>
      <c r="J3" s="39" t="s">
        <v>9</v>
      </c>
      <c r="K3" s="39"/>
      <c r="L3" s="39" t="s">
        <v>10</v>
      </c>
      <c r="M3" s="39"/>
      <c r="N3" s="39"/>
      <c r="O3" s="39" t="s">
        <v>11</v>
      </c>
    </row>
    <row r="4" spans="1:15" s="1" customFormat="1" ht="11.25">
      <c r="A4" s="39"/>
      <c r="B4" s="39"/>
      <c r="C4" s="37"/>
      <c r="D4" s="37"/>
      <c r="E4" s="39"/>
      <c r="F4" s="37"/>
      <c r="G4" s="37"/>
      <c r="H4" s="37"/>
      <c r="I4" s="38"/>
      <c r="J4" s="35" t="s">
        <v>12</v>
      </c>
      <c r="K4" s="35" t="s">
        <v>13</v>
      </c>
      <c r="L4" s="35" t="s">
        <v>12</v>
      </c>
      <c r="M4" s="35" t="s">
        <v>14</v>
      </c>
      <c r="N4" s="35" t="s">
        <v>15</v>
      </c>
      <c r="O4" s="39"/>
    </row>
    <row r="5" spans="1:15" s="1" customFormat="1" ht="20.25" customHeight="1">
      <c r="A5" s="35"/>
      <c r="B5" s="35" t="s">
        <v>16</v>
      </c>
      <c r="C5" s="36"/>
      <c r="D5" s="36"/>
      <c r="E5" s="9"/>
      <c r="F5" s="9"/>
      <c r="G5" s="9"/>
      <c r="H5" s="8">
        <f>SUMPRODUCT(H6:H76+0)</f>
        <v>1985</v>
      </c>
      <c r="I5" s="8">
        <f aca="true" t="shared" si="0" ref="I5:O5">SUMPRODUCT(I6:I76+0)</f>
        <v>71</v>
      </c>
      <c r="J5" s="8">
        <f t="shared" si="0"/>
        <v>1862</v>
      </c>
      <c r="K5" s="8">
        <f t="shared" si="0"/>
        <v>3868232.75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3868232.75</v>
      </c>
    </row>
    <row r="6" spans="1:15" s="1" customFormat="1" ht="19.5" customHeight="1">
      <c r="A6" s="3">
        <v>1</v>
      </c>
      <c r="B6" s="4" t="s">
        <v>17</v>
      </c>
      <c r="C6" s="5" t="s">
        <v>18</v>
      </c>
      <c r="D6" s="5" t="s">
        <v>19</v>
      </c>
      <c r="E6" s="6" t="s">
        <v>20</v>
      </c>
      <c r="F6" s="6" t="s">
        <v>21</v>
      </c>
      <c r="G6" s="6" t="s">
        <v>22</v>
      </c>
      <c r="H6" s="7">
        <v>25</v>
      </c>
      <c r="I6" s="20">
        <v>1</v>
      </c>
      <c r="J6" s="7">
        <v>23</v>
      </c>
      <c r="K6" s="7">
        <v>69920</v>
      </c>
      <c r="L6" s="7">
        <v>0</v>
      </c>
      <c r="M6" s="7">
        <v>0</v>
      </c>
      <c r="N6" s="7">
        <v>0</v>
      </c>
      <c r="O6" s="7">
        <f aca="true" t="shared" si="1" ref="O6:O19">N6+M6+K6</f>
        <v>69920</v>
      </c>
    </row>
    <row r="7" spans="1:15" s="1" customFormat="1" ht="19.5" customHeight="1">
      <c r="A7" s="3">
        <v>2</v>
      </c>
      <c r="B7" s="4" t="s">
        <v>23</v>
      </c>
      <c r="C7" s="5" t="s">
        <v>18</v>
      </c>
      <c r="D7" s="5" t="s">
        <v>24</v>
      </c>
      <c r="E7" s="6" t="s">
        <v>20</v>
      </c>
      <c r="F7" s="6" t="s">
        <v>21</v>
      </c>
      <c r="G7" s="6" t="s">
        <v>25</v>
      </c>
      <c r="H7" s="7">
        <v>25</v>
      </c>
      <c r="I7" s="20">
        <v>1</v>
      </c>
      <c r="J7" s="7">
        <v>24</v>
      </c>
      <c r="K7" s="7">
        <v>45360</v>
      </c>
      <c r="L7" s="7">
        <v>0</v>
      </c>
      <c r="M7" s="7">
        <v>0</v>
      </c>
      <c r="N7" s="7">
        <v>0</v>
      </c>
      <c r="O7" s="7">
        <f t="shared" si="1"/>
        <v>45360</v>
      </c>
    </row>
    <row r="8" spans="1:15" s="1" customFormat="1" ht="19.5" customHeight="1">
      <c r="A8" s="3">
        <v>3</v>
      </c>
      <c r="B8" s="4" t="s">
        <v>26</v>
      </c>
      <c r="C8" s="5" t="s">
        <v>18</v>
      </c>
      <c r="D8" s="5" t="s">
        <v>19</v>
      </c>
      <c r="E8" s="6" t="s">
        <v>20</v>
      </c>
      <c r="F8" s="6" t="s">
        <v>21</v>
      </c>
      <c r="G8" s="6" t="s">
        <v>22</v>
      </c>
      <c r="H8" s="7">
        <v>25</v>
      </c>
      <c r="I8" s="20">
        <v>1</v>
      </c>
      <c r="J8" s="7">
        <v>24</v>
      </c>
      <c r="K8" s="7">
        <v>72960</v>
      </c>
      <c r="L8" s="7">
        <v>0</v>
      </c>
      <c r="M8" s="7">
        <v>0</v>
      </c>
      <c r="N8" s="7">
        <v>0</v>
      </c>
      <c r="O8" s="7">
        <f t="shared" si="1"/>
        <v>72960</v>
      </c>
    </row>
    <row r="9" spans="1:15" s="1" customFormat="1" ht="19.5" customHeight="1">
      <c r="A9" s="3">
        <v>4</v>
      </c>
      <c r="B9" s="4" t="s">
        <v>27</v>
      </c>
      <c r="C9" s="5" t="s">
        <v>18</v>
      </c>
      <c r="D9" s="5" t="s">
        <v>24</v>
      </c>
      <c r="E9" s="6" t="s">
        <v>20</v>
      </c>
      <c r="F9" s="6" t="s">
        <v>21</v>
      </c>
      <c r="G9" s="6" t="s">
        <v>25</v>
      </c>
      <c r="H9" s="7">
        <v>25</v>
      </c>
      <c r="I9" s="20">
        <v>1</v>
      </c>
      <c r="J9" s="7">
        <v>24</v>
      </c>
      <c r="K9" s="7">
        <v>45360</v>
      </c>
      <c r="L9" s="7">
        <v>0</v>
      </c>
      <c r="M9" s="7">
        <v>0</v>
      </c>
      <c r="N9" s="7">
        <v>0</v>
      </c>
      <c r="O9" s="7">
        <f t="shared" si="1"/>
        <v>45360</v>
      </c>
    </row>
    <row r="10" spans="1:15" s="1" customFormat="1" ht="19.5" customHeight="1">
      <c r="A10" s="3">
        <v>5</v>
      </c>
      <c r="B10" s="4" t="s">
        <v>28</v>
      </c>
      <c r="C10" s="5" t="s">
        <v>18</v>
      </c>
      <c r="D10" s="5" t="s">
        <v>19</v>
      </c>
      <c r="E10" s="6" t="s">
        <v>20</v>
      </c>
      <c r="F10" s="6" t="s">
        <v>21</v>
      </c>
      <c r="G10" s="6" t="s">
        <v>22</v>
      </c>
      <c r="H10" s="7">
        <v>25</v>
      </c>
      <c r="I10" s="20">
        <v>1</v>
      </c>
      <c r="J10" s="7">
        <v>25</v>
      </c>
      <c r="K10" s="7">
        <v>76000</v>
      </c>
      <c r="L10" s="7">
        <v>0</v>
      </c>
      <c r="M10" s="7">
        <v>0</v>
      </c>
      <c r="N10" s="7">
        <v>0</v>
      </c>
      <c r="O10" s="7">
        <f t="shared" si="1"/>
        <v>76000</v>
      </c>
    </row>
    <row r="11" spans="1:15" s="1" customFormat="1" ht="19.5" customHeight="1">
      <c r="A11" s="3">
        <v>6</v>
      </c>
      <c r="B11" s="4" t="s">
        <v>29</v>
      </c>
      <c r="C11" s="5" t="s">
        <v>18</v>
      </c>
      <c r="D11" s="5" t="s">
        <v>24</v>
      </c>
      <c r="E11" s="6" t="s">
        <v>20</v>
      </c>
      <c r="F11" s="6" t="s">
        <v>21</v>
      </c>
      <c r="G11" s="6" t="s">
        <v>25</v>
      </c>
      <c r="H11" s="7">
        <v>25</v>
      </c>
      <c r="I11" s="20">
        <v>1</v>
      </c>
      <c r="J11" s="7">
        <v>25</v>
      </c>
      <c r="K11" s="7">
        <v>47250</v>
      </c>
      <c r="L11" s="7">
        <v>0</v>
      </c>
      <c r="M11" s="7">
        <v>0</v>
      </c>
      <c r="N11" s="7">
        <v>0</v>
      </c>
      <c r="O11" s="7">
        <f t="shared" si="1"/>
        <v>47250</v>
      </c>
    </row>
    <row r="12" spans="1:15" s="1" customFormat="1" ht="19.5" customHeight="1">
      <c r="A12" s="3">
        <v>7</v>
      </c>
      <c r="B12" s="4" t="s">
        <v>30</v>
      </c>
      <c r="C12" s="5" t="s">
        <v>18</v>
      </c>
      <c r="D12" s="5" t="s">
        <v>19</v>
      </c>
      <c r="E12" s="6" t="s">
        <v>20</v>
      </c>
      <c r="F12" s="6" t="s">
        <v>21</v>
      </c>
      <c r="G12" s="6" t="s">
        <v>22</v>
      </c>
      <c r="H12" s="7">
        <v>25</v>
      </c>
      <c r="I12" s="20">
        <v>1</v>
      </c>
      <c r="J12" s="7">
        <v>25</v>
      </c>
      <c r="K12" s="7">
        <v>76000</v>
      </c>
      <c r="L12" s="7">
        <v>0</v>
      </c>
      <c r="M12" s="7">
        <v>0</v>
      </c>
      <c r="N12" s="7">
        <v>0</v>
      </c>
      <c r="O12" s="7">
        <f t="shared" si="1"/>
        <v>76000</v>
      </c>
    </row>
    <row r="13" spans="1:15" s="1" customFormat="1" ht="19.5" customHeight="1">
      <c r="A13" s="3">
        <v>8</v>
      </c>
      <c r="B13" s="4" t="s">
        <v>31</v>
      </c>
      <c r="C13" s="5" t="s">
        <v>18</v>
      </c>
      <c r="D13" s="5" t="s">
        <v>24</v>
      </c>
      <c r="E13" s="6" t="s">
        <v>20</v>
      </c>
      <c r="F13" s="6" t="s">
        <v>21</v>
      </c>
      <c r="G13" s="6" t="s">
        <v>25</v>
      </c>
      <c r="H13" s="7">
        <v>25</v>
      </c>
      <c r="I13" s="20">
        <v>1</v>
      </c>
      <c r="J13" s="7">
        <v>23</v>
      </c>
      <c r="K13" s="7">
        <v>43470</v>
      </c>
      <c r="L13" s="7">
        <v>0</v>
      </c>
      <c r="M13" s="7">
        <v>0</v>
      </c>
      <c r="N13" s="7">
        <v>0</v>
      </c>
      <c r="O13" s="7">
        <f t="shared" si="1"/>
        <v>43470</v>
      </c>
    </row>
    <row r="14" spans="1:15" s="1" customFormat="1" ht="19.5" customHeight="1">
      <c r="A14" s="3">
        <v>9</v>
      </c>
      <c r="B14" s="4" t="s">
        <v>32</v>
      </c>
      <c r="C14" s="5" t="s">
        <v>18</v>
      </c>
      <c r="D14" s="5" t="s">
        <v>19</v>
      </c>
      <c r="E14" s="6" t="s">
        <v>20</v>
      </c>
      <c r="F14" s="6" t="s">
        <v>21</v>
      </c>
      <c r="G14" s="6" t="s">
        <v>22</v>
      </c>
      <c r="H14" s="7">
        <v>25</v>
      </c>
      <c r="I14" s="20">
        <v>1</v>
      </c>
      <c r="J14" s="7">
        <v>24</v>
      </c>
      <c r="K14" s="7">
        <v>72960</v>
      </c>
      <c r="L14" s="7">
        <v>0</v>
      </c>
      <c r="M14" s="7">
        <v>0</v>
      </c>
      <c r="N14" s="7">
        <v>0</v>
      </c>
      <c r="O14" s="7">
        <f t="shared" si="1"/>
        <v>72960</v>
      </c>
    </row>
    <row r="15" spans="1:15" s="1" customFormat="1" ht="19.5" customHeight="1">
      <c r="A15" s="3">
        <v>10</v>
      </c>
      <c r="B15" s="4" t="s">
        <v>33</v>
      </c>
      <c r="C15" s="5" t="s">
        <v>18</v>
      </c>
      <c r="D15" s="5" t="s">
        <v>24</v>
      </c>
      <c r="E15" s="6" t="s">
        <v>20</v>
      </c>
      <c r="F15" s="6" t="s">
        <v>21</v>
      </c>
      <c r="G15" s="6" t="s">
        <v>25</v>
      </c>
      <c r="H15" s="7">
        <v>25</v>
      </c>
      <c r="I15" s="20">
        <v>1</v>
      </c>
      <c r="J15" s="7">
        <v>24</v>
      </c>
      <c r="K15" s="7">
        <v>45360</v>
      </c>
      <c r="L15" s="7">
        <v>0</v>
      </c>
      <c r="M15" s="7">
        <v>0</v>
      </c>
      <c r="N15" s="7">
        <v>0</v>
      </c>
      <c r="O15" s="7">
        <f t="shared" si="1"/>
        <v>45360</v>
      </c>
    </row>
    <row r="16" spans="1:15" s="1" customFormat="1" ht="19.5" customHeight="1">
      <c r="A16" s="3">
        <v>11</v>
      </c>
      <c r="B16" s="4" t="s">
        <v>34</v>
      </c>
      <c r="C16" s="5" t="s">
        <v>18</v>
      </c>
      <c r="D16" s="5" t="s">
        <v>19</v>
      </c>
      <c r="E16" s="6" t="s">
        <v>20</v>
      </c>
      <c r="F16" s="6" t="s">
        <v>21</v>
      </c>
      <c r="G16" s="6" t="s">
        <v>22</v>
      </c>
      <c r="H16" s="7">
        <v>25</v>
      </c>
      <c r="I16" s="20">
        <v>1</v>
      </c>
      <c r="J16" s="7">
        <v>25</v>
      </c>
      <c r="K16" s="7">
        <v>76000</v>
      </c>
      <c r="L16" s="7">
        <v>0</v>
      </c>
      <c r="M16" s="7">
        <v>0</v>
      </c>
      <c r="N16" s="7">
        <v>0</v>
      </c>
      <c r="O16" s="7">
        <f t="shared" si="1"/>
        <v>76000</v>
      </c>
    </row>
    <row r="17" spans="1:15" s="1" customFormat="1" ht="19.5" customHeight="1">
      <c r="A17" s="3">
        <v>12</v>
      </c>
      <c r="B17" s="4" t="s">
        <v>35</v>
      </c>
      <c r="C17" s="5" t="s">
        <v>18</v>
      </c>
      <c r="D17" s="5" t="s">
        <v>24</v>
      </c>
      <c r="E17" s="6" t="s">
        <v>20</v>
      </c>
      <c r="F17" s="6" t="s">
        <v>21</v>
      </c>
      <c r="G17" s="6" t="s">
        <v>25</v>
      </c>
      <c r="H17" s="7">
        <v>25</v>
      </c>
      <c r="I17" s="20">
        <v>1</v>
      </c>
      <c r="J17" s="7">
        <v>25</v>
      </c>
      <c r="K17" s="7">
        <v>47250</v>
      </c>
      <c r="L17" s="7">
        <v>0</v>
      </c>
      <c r="M17" s="7">
        <v>0</v>
      </c>
      <c r="N17" s="7">
        <v>0</v>
      </c>
      <c r="O17" s="7">
        <f t="shared" si="1"/>
        <v>47250</v>
      </c>
    </row>
    <row r="18" spans="1:15" s="1" customFormat="1" ht="19.5" customHeight="1">
      <c r="A18" s="3">
        <v>13</v>
      </c>
      <c r="B18" s="4" t="s">
        <v>36</v>
      </c>
      <c r="C18" s="5" t="s">
        <v>18</v>
      </c>
      <c r="D18" s="5" t="s">
        <v>19</v>
      </c>
      <c r="E18" s="6" t="s">
        <v>20</v>
      </c>
      <c r="F18" s="6" t="s">
        <v>21</v>
      </c>
      <c r="G18" s="6" t="s">
        <v>22</v>
      </c>
      <c r="H18" s="7">
        <v>25</v>
      </c>
      <c r="I18" s="20">
        <v>1</v>
      </c>
      <c r="J18" s="7">
        <v>25</v>
      </c>
      <c r="K18" s="7">
        <v>76000</v>
      </c>
      <c r="L18" s="7">
        <v>0</v>
      </c>
      <c r="M18" s="7">
        <v>0</v>
      </c>
      <c r="N18" s="7">
        <v>0</v>
      </c>
      <c r="O18" s="7">
        <f t="shared" si="1"/>
        <v>76000</v>
      </c>
    </row>
    <row r="19" spans="1:15" s="1" customFormat="1" ht="19.5" customHeight="1">
      <c r="A19" s="3">
        <v>14</v>
      </c>
      <c r="B19" s="4" t="s">
        <v>37</v>
      </c>
      <c r="C19" s="5" t="s">
        <v>18</v>
      </c>
      <c r="D19" s="5" t="s">
        <v>24</v>
      </c>
      <c r="E19" s="6" t="s">
        <v>20</v>
      </c>
      <c r="F19" s="6" t="s">
        <v>21</v>
      </c>
      <c r="G19" s="6" t="s">
        <v>25</v>
      </c>
      <c r="H19" s="7">
        <v>25</v>
      </c>
      <c r="I19" s="20">
        <v>1</v>
      </c>
      <c r="J19" s="7">
        <v>22</v>
      </c>
      <c r="K19" s="7">
        <v>41580</v>
      </c>
      <c r="L19" s="7">
        <v>0</v>
      </c>
      <c r="M19" s="7">
        <v>0</v>
      </c>
      <c r="N19" s="7">
        <v>0</v>
      </c>
      <c r="O19" s="7">
        <f t="shared" si="1"/>
        <v>41580</v>
      </c>
    </row>
    <row r="20" spans="1:15" s="1" customFormat="1" ht="19.5" customHeight="1">
      <c r="A20" s="3">
        <v>15</v>
      </c>
      <c r="B20" s="4" t="s">
        <v>38</v>
      </c>
      <c r="C20" s="5" t="s">
        <v>39</v>
      </c>
      <c r="D20" s="5" t="s">
        <v>19</v>
      </c>
      <c r="E20" s="6" t="s">
        <v>20</v>
      </c>
      <c r="F20" s="6" t="s">
        <v>40</v>
      </c>
      <c r="G20" s="6" t="s">
        <v>22</v>
      </c>
      <c r="H20" s="7">
        <v>30</v>
      </c>
      <c r="I20" s="20">
        <v>1</v>
      </c>
      <c r="J20" s="7">
        <v>10</v>
      </c>
      <c r="K20" s="7">
        <v>30400</v>
      </c>
      <c r="L20" s="7">
        <v>0</v>
      </c>
      <c r="M20" s="7">
        <v>0</v>
      </c>
      <c r="N20" s="7">
        <v>0</v>
      </c>
      <c r="O20" s="7">
        <v>30400</v>
      </c>
    </row>
    <row r="21" spans="1:15" s="1" customFormat="1" ht="19.5" customHeight="1">
      <c r="A21" s="3">
        <v>16</v>
      </c>
      <c r="B21" s="4" t="s">
        <v>41</v>
      </c>
      <c r="C21" s="5" t="s">
        <v>39</v>
      </c>
      <c r="D21" s="5" t="s">
        <v>19</v>
      </c>
      <c r="E21" s="6" t="s">
        <v>20</v>
      </c>
      <c r="F21" s="6" t="s">
        <v>42</v>
      </c>
      <c r="G21" s="6" t="s">
        <v>22</v>
      </c>
      <c r="H21" s="7">
        <v>22</v>
      </c>
      <c r="I21" s="20">
        <v>1</v>
      </c>
      <c r="J21" s="7">
        <v>22</v>
      </c>
      <c r="K21" s="7">
        <v>66880</v>
      </c>
      <c r="L21" s="7">
        <v>0</v>
      </c>
      <c r="M21" s="7">
        <v>0</v>
      </c>
      <c r="N21" s="7">
        <v>0</v>
      </c>
      <c r="O21" s="7">
        <v>66880</v>
      </c>
    </row>
    <row r="22" spans="1:15" s="1" customFormat="1" ht="19.5" customHeight="1">
      <c r="A22" s="3">
        <v>17</v>
      </c>
      <c r="B22" s="4" t="s">
        <v>43</v>
      </c>
      <c r="C22" s="5" t="s">
        <v>39</v>
      </c>
      <c r="D22" s="5" t="s">
        <v>19</v>
      </c>
      <c r="E22" s="6" t="s">
        <v>20</v>
      </c>
      <c r="F22" s="6" t="s">
        <v>42</v>
      </c>
      <c r="G22" s="6" t="s">
        <v>22</v>
      </c>
      <c r="H22" s="7">
        <v>20</v>
      </c>
      <c r="I22" s="20">
        <v>1</v>
      </c>
      <c r="J22" s="7">
        <v>20</v>
      </c>
      <c r="K22" s="7">
        <v>60800</v>
      </c>
      <c r="L22" s="7">
        <v>0</v>
      </c>
      <c r="M22" s="7">
        <v>0</v>
      </c>
      <c r="N22" s="7">
        <v>0</v>
      </c>
      <c r="O22" s="7">
        <v>60800</v>
      </c>
    </row>
    <row r="23" spans="1:15" s="1" customFormat="1" ht="19.5" customHeight="1">
      <c r="A23" s="3">
        <v>18</v>
      </c>
      <c r="B23" s="4" t="s">
        <v>44</v>
      </c>
      <c r="C23" s="5" t="s">
        <v>39</v>
      </c>
      <c r="D23" s="5" t="s">
        <v>19</v>
      </c>
      <c r="E23" s="6" t="s">
        <v>20</v>
      </c>
      <c r="F23" s="6" t="s">
        <v>45</v>
      </c>
      <c r="G23" s="6" t="s">
        <v>22</v>
      </c>
      <c r="H23" s="7">
        <v>20</v>
      </c>
      <c r="I23" s="20">
        <v>1</v>
      </c>
      <c r="J23" s="7">
        <v>16</v>
      </c>
      <c r="K23" s="7">
        <v>48640</v>
      </c>
      <c r="L23" s="7">
        <v>0</v>
      </c>
      <c r="M23" s="7">
        <v>0</v>
      </c>
      <c r="N23" s="7">
        <v>0</v>
      </c>
      <c r="O23" s="7">
        <v>48640</v>
      </c>
    </row>
    <row r="24" spans="1:15" s="1" customFormat="1" ht="19.5" customHeight="1">
      <c r="A24" s="3">
        <v>19</v>
      </c>
      <c r="B24" s="4" t="s">
        <v>46</v>
      </c>
      <c r="C24" s="5" t="s">
        <v>47</v>
      </c>
      <c r="D24" s="5" t="s">
        <v>19</v>
      </c>
      <c r="E24" s="6" t="s">
        <v>20</v>
      </c>
      <c r="F24" s="6" t="s">
        <v>21</v>
      </c>
      <c r="G24" s="6" t="s">
        <v>22</v>
      </c>
      <c r="H24" s="7">
        <v>24</v>
      </c>
      <c r="I24" s="20">
        <v>1</v>
      </c>
      <c r="J24" s="7">
        <v>19</v>
      </c>
      <c r="K24" s="7">
        <v>57760</v>
      </c>
      <c r="L24" s="7">
        <v>0</v>
      </c>
      <c r="M24" s="7">
        <v>0</v>
      </c>
      <c r="N24" s="7">
        <v>0</v>
      </c>
      <c r="O24" s="7">
        <v>57760</v>
      </c>
    </row>
    <row r="25" spans="1:15" s="1" customFormat="1" ht="19.5" customHeight="1">
      <c r="A25" s="3">
        <v>20</v>
      </c>
      <c r="B25" s="4" t="s">
        <v>48</v>
      </c>
      <c r="C25" s="5" t="s">
        <v>47</v>
      </c>
      <c r="D25" s="5" t="s">
        <v>19</v>
      </c>
      <c r="E25" s="6" t="s">
        <v>20</v>
      </c>
      <c r="F25" s="6" t="s">
        <v>21</v>
      </c>
      <c r="G25" s="6" t="s">
        <v>22</v>
      </c>
      <c r="H25" s="7">
        <v>24</v>
      </c>
      <c r="I25" s="20">
        <v>1</v>
      </c>
      <c r="J25" s="7">
        <v>22</v>
      </c>
      <c r="K25" s="7">
        <v>66880</v>
      </c>
      <c r="L25" s="7">
        <v>0</v>
      </c>
      <c r="M25" s="7">
        <v>0</v>
      </c>
      <c r="N25" s="7">
        <v>0</v>
      </c>
      <c r="O25" s="7">
        <v>66880</v>
      </c>
    </row>
    <row r="26" spans="1:15" s="1" customFormat="1" ht="19.5" customHeight="1">
      <c r="A26" s="3">
        <v>21</v>
      </c>
      <c r="B26" s="4" t="s">
        <v>49</v>
      </c>
      <c r="C26" s="5" t="s">
        <v>47</v>
      </c>
      <c r="D26" s="5" t="s">
        <v>19</v>
      </c>
      <c r="E26" s="6" t="s">
        <v>20</v>
      </c>
      <c r="F26" s="6" t="s">
        <v>21</v>
      </c>
      <c r="G26" s="6" t="s">
        <v>22</v>
      </c>
      <c r="H26" s="7">
        <v>23</v>
      </c>
      <c r="I26" s="20">
        <v>1</v>
      </c>
      <c r="J26" s="7">
        <v>21</v>
      </c>
      <c r="K26" s="7">
        <v>63840</v>
      </c>
      <c r="L26" s="7">
        <v>0</v>
      </c>
      <c r="M26" s="7">
        <v>0</v>
      </c>
      <c r="N26" s="7">
        <v>0</v>
      </c>
      <c r="O26" s="7">
        <v>63840</v>
      </c>
    </row>
    <row r="27" spans="1:15" s="1" customFormat="1" ht="19.5" customHeight="1">
      <c r="A27" s="3">
        <v>22</v>
      </c>
      <c r="B27" s="4" t="s">
        <v>50</v>
      </c>
      <c r="C27" s="5" t="s">
        <v>47</v>
      </c>
      <c r="D27" s="5" t="s">
        <v>51</v>
      </c>
      <c r="E27" s="6" t="s">
        <v>20</v>
      </c>
      <c r="F27" s="6" t="s">
        <v>21</v>
      </c>
      <c r="G27" s="6" t="s">
        <v>22</v>
      </c>
      <c r="H27" s="7">
        <v>25</v>
      </c>
      <c r="I27" s="20">
        <v>1</v>
      </c>
      <c r="J27" s="7">
        <v>25</v>
      </c>
      <c r="K27" s="7">
        <v>50000</v>
      </c>
      <c r="L27" s="7">
        <v>0</v>
      </c>
      <c r="M27" s="7">
        <v>0</v>
      </c>
      <c r="N27" s="7">
        <v>0</v>
      </c>
      <c r="O27" s="7">
        <v>50000</v>
      </c>
    </row>
    <row r="28" spans="1:15" s="1" customFormat="1" ht="19.5" customHeight="1">
      <c r="A28" s="3">
        <v>23</v>
      </c>
      <c r="B28" s="4" t="s">
        <v>52</v>
      </c>
      <c r="C28" s="5" t="s">
        <v>47</v>
      </c>
      <c r="D28" s="5" t="s">
        <v>19</v>
      </c>
      <c r="E28" s="6" t="s">
        <v>20</v>
      </c>
      <c r="F28" s="6" t="s">
        <v>21</v>
      </c>
      <c r="G28" s="6" t="s">
        <v>22</v>
      </c>
      <c r="H28" s="7">
        <v>25</v>
      </c>
      <c r="I28" s="20">
        <v>1</v>
      </c>
      <c r="J28" s="7">
        <v>25</v>
      </c>
      <c r="K28" s="7">
        <v>76000</v>
      </c>
      <c r="L28" s="7">
        <v>0</v>
      </c>
      <c r="M28" s="7">
        <v>0</v>
      </c>
      <c r="N28" s="7">
        <v>0</v>
      </c>
      <c r="O28" s="7">
        <v>76000</v>
      </c>
    </row>
    <row r="29" spans="1:15" s="1" customFormat="1" ht="19.5" customHeight="1">
      <c r="A29" s="3">
        <v>24</v>
      </c>
      <c r="B29" s="4" t="s">
        <v>53</v>
      </c>
      <c r="C29" s="5" t="s">
        <v>47</v>
      </c>
      <c r="D29" s="5" t="s">
        <v>51</v>
      </c>
      <c r="E29" s="6" t="s">
        <v>20</v>
      </c>
      <c r="F29" s="6" t="s">
        <v>21</v>
      </c>
      <c r="G29" s="6" t="s">
        <v>22</v>
      </c>
      <c r="H29" s="7">
        <v>24</v>
      </c>
      <c r="I29" s="20">
        <v>1</v>
      </c>
      <c r="J29" s="7">
        <v>24</v>
      </c>
      <c r="K29" s="7">
        <v>48000</v>
      </c>
      <c r="L29" s="7">
        <v>0</v>
      </c>
      <c r="M29" s="7">
        <v>0</v>
      </c>
      <c r="N29" s="7">
        <v>0</v>
      </c>
      <c r="O29" s="7">
        <v>48000</v>
      </c>
    </row>
    <row r="30" spans="1:15" s="1" customFormat="1" ht="19.5" customHeight="1">
      <c r="A30" s="3">
        <v>25</v>
      </c>
      <c r="B30" s="4" t="s">
        <v>54</v>
      </c>
      <c r="C30" s="5" t="s">
        <v>55</v>
      </c>
      <c r="D30" s="5" t="s">
        <v>56</v>
      </c>
      <c r="E30" s="6" t="s">
        <v>20</v>
      </c>
      <c r="F30" s="6" t="s">
        <v>40</v>
      </c>
      <c r="G30" s="6" t="s">
        <v>57</v>
      </c>
      <c r="H30" s="7">
        <v>12</v>
      </c>
      <c r="I30" s="20">
        <v>1</v>
      </c>
      <c r="J30" s="7">
        <v>9</v>
      </c>
      <c r="K30" s="7">
        <v>8640</v>
      </c>
      <c r="L30" s="7"/>
      <c r="M30" s="7"/>
      <c r="N30" s="7"/>
      <c r="O30" s="7">
        <f>N30+M30+K30</f>
        <v>8640</v>
      </c>
    </row>
    <row r="31" spans="1:15" ht="19.5" customHeight="1">
      <c r="A31" s="3">
        <v>26</v>
      </c>
      <c r="B31" s="4" t="s">
        <v>59</v>
      </c>
      <c r="C31" s="5" t="s">
        <v>60</v>
      </c>
      <c r="D31" s="5" t="s">
        <v>61</v>
      </c>
      <c r="E31" s="6" t="s">
        <v>20</v>
      </c>
      <c r="F31" s="6" t="s">
        <v>58</v>
      </c>
      <c r="G31" s="6" t="s">
        <v>22</v>
      </c>
      <c r="H31" s="7">
        <v>25</v>
      </c>
      <c r="I31" s="20">
        <v>1</v>
      </c>
      <c r="J31" s="7">
        <v>24</v>
      </c>
      <c r="K31" s="7">
        <v>60000</v>
      </c>
      <c r="L31" s="7">
        <v>0</v>
      </c>
      <c r="M31" s="7">
        <v>0</v>
      </c>
      <c r="N31" s="7">
        <v>0</v>
      </c>
      <c r="O31" s="7">
        <v>60000</v>
      </c>
    </row>
    <row r="32" spans="1:15" ht="19.5" customHeight="1">
      <c r="A32" s="3">
        <v>27</v>
      </c>
      <c r="B32" s="4" t="s">
        <v>62</v>
      </c>
      <c r="C32" s="5" t="s">
        <v>60</v>
      </c>
      <c r="D32" s="5" t="s">
        <v>61</v>
      </c>
      <c r="E32" s="6" t="s">
        <v>20</v>
      </c>
      <c r="F32" s="6" t="s">
        <v>58</v>
      </c>
      <c r="G32" s="6" t="s">
        <v>22</v>
      </c>
      <c r="H32" s="7">
        <v>25</v>
      </c>
      <c r="I32" s="20">
        <v>1</v>
      </c>
      <c r="J32" s="7">
        <v>25</v>
      </c>
      <c r="K32" s="7">
        <v>62500</v>
      </c>
      <c r="L32" s="7">
        <v>0</v>
      </c>
      <c r="M32" s="7">
        <v>0</v>
      </c>
      <c r="N32" s="7">
        <v>0</v>
      </c>
      <c r="O32" s="7">
        <v>62500</v>
      </c>
    </row>
    <row r="33" spans="1:15" ht="19.5" customHeight="1">
      <c r="A33" s="3">
        <v>28</v>
      </c>
      <c r="B33" s="4" t="s">
        <v>63</v>
      </c>
      <c r="C33" s="5" t="s">
        <v>60</v>
      </c>
      <c r="D33" s="5" t="s">
        <v>61</v>
      </c>
      <c r="E33" s="6" t="s">
        <v>20</v>
      </c>
      <c r="F33" s="6" t="s">
        <v>58</v>
      </c>
      <c r="G33" s="6" t="s">
        <v>22</v>
      </c>
      <c r="H33" s="7">
        <v>24</v>
      </c>
      <c r="I33" s="20">
        <v>1</v>
      </c>
      <c r="J33" s="7">
        <v>23</v>
      </c>
      <c r="K33" s="7">
        <v>57500</v>
      </c>
      <c r="L33" s="7">
        <v>0</v>
      </c>
      <c r="M33" s="7">
        <v>0</v>
      </c>
      <c r="N33" s="7">
        <v>0</v>
      </c>
      <c r="O33" s="7">
        <v>57500</v>
      </c>
    </row>
    <row r="34" spans="1:15" ht="19.5" customHeight="1">
      <c r="A34" s="3">
        <v>29</v>
      </c>
      <c r="B34" s="4" t="s">
        <v>64</v>
      </c>
      <c r="C34" s="5" t="s">
        <v>60</v>
      </c>
      <c r="D34" s="5" t="s">
        <v>65</v>
      </c>
      <c r="E34" s="6" t="s">
        <v>20</v>
      </c>
      <c r="F34" s="6" t="s">
        <v>58</v>
      </c>
      <c r="G34" s="6" t="s">
        <v>57</v>
      </c>
      <c r="H34" s="7">
        <v>21</v>
      </c>
      <c r="I34" s="20">
        <v>1</v>
      </c>
      <c r="J34" s="7">
        <v>21</v>
      </c>
      <c r="K34" s="7">
        <v>38640</v>
      </c>
      <c r="L34" s="7">
        <v>0</v>
      </c>
      <c r="M34" s="7">
        <v>0</v>
      </c>
      <c r="N34" s="7">
        <v>0</v>
      </c>
      <c r="O34" s="7">
        <v>38640</v>
      </c>
    </row>
    <row r="35" spans="1:15" ht="19.5" customHeight="1">
      <c r="A35" s="3">
        <v>30</v>
      </c>
      <c r="B35" s="4" t="s">
        <v>66</v>
      </c>
      <c r="C35" s="5" t="s">
        <v>60</v>
      </c>
      <c r="D35" s="5" t="s">
        <v>65</v>
      </c>
      <c r="E35" s="6" t="s">
        <v>20</v>
      </c>
      <c r="F35" s="6" t="s">
        <v>58</v>
      </c>
      <c r="G35" s="6" t="s">
        <v>57</v>
      </c>
      <c r="H35" s="7">
        <v>24</v>
      </c>
      <c r="I35" s="20">
        <v>1</v>
      </c>
      <c r="J35" s="7">
        <v>21</v>
      </c>
      <c r="K35" s="7">
        <v>38640</v>
      </c>
      <c r="L35" s="7">
        <v>0</v>
      </c>
      <c r="M35" s="7">
        <v>0</v>
      </c>
      <c r="N35" s="7">
        <v>0</v>
      </c>
      <c r="O35" s="7">
        <v>38640</v>
      </c>
    </row>
    <row r="36" spans="1:15" s="1" customFormat="1" ht="19.5" customHeight="1">
      <c r="A36" s="3">
        <v>31</v>
      </c>
      <c r="B36" s="21" t="s">
        <v>67</v>
      </c>
      <c r="C36" s="9" t="s">
        <v>68</v>
      </c>
      <c r="D36" s="9" t="s">
        <v>69</v>
      </c>
      <c r="E36" s="9" t="s">
        <v>20</v>
      </c>
      <c r="F36" s="6" t="s">
        <v>58</v>
      </c>
      <c r="G36" s="9" t="s">
        <v>25</v>
      </c>
      <c r="H36" s="8">
        <v>27</v>
      </c>
      <c r="I36" s="20">
        <v>1</v>
      </c>
      <c r="J36" s="8">
        <v>27</v>
      </c>
      <c r="K36" s="22">
        <v>40520.25</v>
      </c>
      <c r="L36" s="8"/>
      <c r="M36" s="8"/>
      <c r="N36" s="8"/>
      <c r="O36" s="22">
        <f>N36+M36+K36</f>
        <v>40520.25</v>
      </c>
    </row>
    <row r="37" spans="1:15" s="1" customFormat="1" ht="19.5" customHeight="1">
      <c r="A37" s="3">
        <v>32</v>
      </c>
      <c r="B37" s="9" t="s">
        <v>70</v>
      </c>
      <c r="C37" s="9" t="s">
        <v>68</v>
      </c>
      <c r="D37" s="9" t="s">
        <v>71</v>
      </c>
      <c r="E37" s="9" t="s">
        <v>20</v>
      </c>
      <c r="F37" s="6" t="s">
        <v>58</v>
      </c>
      <c r="G37" s="9" t="s">
        <v>25</v>
      </c>
      <c r="H37" s="8">
        <v>30</v>
      </c>
      <c r="I37" s="20">
        <v>1</v>
      </c>
      <c r="J37" s="8">
        <v>30</v>
      </c>
      <c r="K37" s="22">
        <v>45022.5</v>
      </c>
      <c r="L37" s="8"/>
      <c r="M37" s="8"/>
      <c r="N37" s="8"/>
      <c r="O37" s="22">
        <v>45022.5</v>
      </c>
    </row>
    <row r="38" spans="1:15" s="1" customFormat="1" ht="19.5" customHeight="1">
      <c r="A38" s="3">
        <v>33</v>
      </c>
      <c r="B38" s="21" t="s">
        <v>72</v>
      </c>
      <c r="C38" s="9" t="s">
        <v>73</v>
      </c>
      <c r="D38" s="9" t="s">
        <v>69</v>
      </c>
      <c r="E38" s="9" t="s">
        <v>20</v>
      </c>
      <c r="F38" s="6" t="s">
        <v>58</v>
      </c>
      <c r="G38" s="9" t="s">
        <v>74</v>
      </c>
      <c r="H38" s="8">
        <v>18</v>
      </c>
      <c r="I38" s="20">
        <v>1</v>
      </c>
      <c r="J38" s="8">
        <v>18</v>
      </c>
      <c r="K38" s="8">
        <v>23490</v>
      </c>
      <c r="L38" s="8"/>
      <c r="M38" s="8"/>
      <c r="N38" s="8"/>
      <c r="O38" s="8">
        <f>N38+M38+K38</f>
        <v>23490</v>
      </c>
    </row>
    <row r="39" spans="1:15" s="1" customFormat="1" ht="19.5" customHeight="1">
      <c r="A39" s="3">
        <v>34</v>
      </c>
      <c r="B39" s="9" t="s">
        <v>75</v>
      </c>
      <c r="C39" s="9" t="s">
        <v>76</v>
      </c>
      <c r="D39" s="9" t="s">
        <v>19</v>
      </c>
      <c r="E39" s="9" t="s">
        <v>77</v>
      </c>
      <c r="F39" s="6" t="s">
        <v>58</v>
      </c>
      <c r="G39" s="9" t="s">
        <v>78</v>
      </c>
      <c r="H39" s="8">
        <v>21</v>
      </c>
      <c r="I39" s="20">
        <v>1</v>
      </c>
      <c r="J39" s="8">
        <v>21</v>
      </c>
      <c r="K39" s="8">
        <v>68040</v>
      </c>
      <c r="L39" s="8"/>
      <c r="M39" s="8"/>
      <c r="N39" s="8"/>
      <c r="O39" s="8">
        <v>68040</v>
      </c>
    </row>
    <row r="40" spans="1:15" s="1" customFormat="1" ht="19.5" customHeight="1">
      <c r="A40" s="3">
        <v>35</v>
      </c>
      <c r="B40" s="9" t="s">
        <v>79</v>
      </c>
      <c r="C40" s="9" t="s">
        <v>76</v>
      </c>
      <c r="D40" s="9" t="s">
        <v>19</v>
      </c>
      <c r="E40" s="9" t="s">
        <v>77</v>
      </c>
      <c r="F40" s="6" t="s">
        <v>58</v>
      </c>
      <c r="G40" s="9" t="s">
        <v>78</v>
      </c>
      <c r="H40" s="8">
        <v>21</v>
      </c>
      <c r="I40" s="20">
        <v>1</v>
      </c>
      <c r="J40" s="8">
        <v>21</v>
      </c>
      <c r="K40" s="8">
        <v>68040</v>
      </c>
      <c r="L40" s="8"/>
      <c r="M40" s="8"/>
      <c r="N40" s="8"/>
      <c r="O40" s="8">
        <v>68040</v>
      </c>
    </row>
    <row r="41" spans="1:15" s="1" customFormat="1" ht="19.5" customHeight="1">
      <c r="A41" s="3">
        <v>36</v>
      </c>
      <c r="B41" s="9" t="s">
        <v>80</v>
      </c>
      <c r="C41" s="9" t="s">
        <v>76</v>
      </c>
      <c r="D41" s="9" t="s">
        <v>19</v>
      </c>
      <c r="E41" s="9" t="s">
        <v>77</v>
      </c>
      <c r="F41" s="6" t="s">
        <v>58</v>
      </c>
      <c r="G41" s="9" t="s">
        <v>78</v>
      </c>
      <c r="H41" s="8">
        <v>22</v>
      </c>
      <c r="I41" s="20">
        <v>1</v>
      </c>
      <c r="J41" s="8">
        <v>22</v>
      </c>
      <c r="K41" s="8">
        <v>71280</v>
      </c>
      <c r="L41" s="8"/>
      <c r="M41" s="8"/>
      <c r="N41" s="8"/>
      <c r="O41" s="8">
        <v>71280</v>
      </c>
    </row>
    <row r="42" spans="1:15" s="1" customFormat="1" ht="19.5" customHeight="1">
      <c r="A42" s="3">
        <v>37</v>
      </c>
      <c r="B42" s="9" t="s">
        <v>81</v>
      </c>
      <c r="C42" s="9" t="s">
        <v>76</v>
      </c>
      <c r="D42" s="9" t="s">
        <v>19</v>
      </c>
      <c r="E42" s="9" t="s">
        <v>77</v>
      </c>
      <c r="F42" s="6" t="s">
        <v>58</v>
      </c>
      <c r="G42" s="9" t="s">
        <v>78</v>
      </c>
      <c r="H42" s="8">
        <v>22</v>
      </c>
      <c r="I42" s="20">
        <v>1</v>
      </c>
      <c r="J42" s="8">
        <v>22</v>
      </c>
      <c r="K42" s="8">
        <v>71280</v>
      </c>
      <c r="L42" s="8"/>
      <c r="M42" s="8"/>
      <c r="N42" s="8"/>
      <c r="O42" s="8">
        <v>71280</v>
      </c>
    </row>
    <row r="43" spans="1:15" s="1" customFormat="1" ht="19.5" customHeight="1">
      <c r="A43" s="3">
        <v>38</v>
      </c>
      <c r="B43" s="9" t="s">
        <v>82</v>
      </c>
      <c r="C43" s="9" t="s">
        <v>76</v>
      </c>
      <c r="D43" s="9" t="s">
        <v>83</v>
      </c>
      <c r="E43" s="9" t="s">
        <v>20</v>
      </c>
      <c r="F43" s="6" t="s">
        <v>58</v>
      </c>
      <c r="G43" s="9" t="s">
        <v>25</v>
      </c>
      <c r="H43" s="8">
        <v>25</v>
      </c>
      <c r="I43" s="20">
        <v>1</v>
      </c>
      <c r="J43" s="8">
        <v>25</v>
      </c>
      <c r="K43" s="8">
        <v>37125</v>
      </c>
      <c r="L43" s="8"/>
      <c r="M43" s="8"/>
      <c r="N43" s="8"/>
      <c r="O43" s="8">
        <v>37125</v>
      </c>
    </row>
    <row r="44" spans="1:15" s="1" customFormat="1" ht="19.5" customHeight="1">
      <c r="A44" s="3">
        <v>39</v>
      </c>
      <c r="B44" s="9" t="s">
        <v>84</v>
      </c>
      <c r="C44" s="9" t="s">
        <v>76</v>
      </c>
      <c r="D44" s="9" t="s">
        <v>83</v>
      </c>
      <c r="E44" s="9" t="s">
        <v>20</v>
      </c>
      <c r="F44" s="6" t="s">
        <v>58</v>
      </c>
      <c r="G44" s="9" t="s">
        <v>25</v>
      </c>
      <c r="H44" s="8">
        <v>24</v>
      </c>
      <c r="I44" s="20">
        <v>1</v>
      </c>
      <c r="J44" s="8">
        <v>23</v>
      </c>
      <c r="K44" s="8">
        <v>34155</v>
      </c>
      <c r="L44" s="8"/>
      <c r="M44" s="8"/>
      <c r="N44" s="8"/>
      <c r="O44" s="8">
        <v>34155</v>
      </c>
    </row>
    <row r="45" spans="1:15" s="1" customFormat="1" ht="19.5" customHeight="1">
      <c r="A45" s="3">
        <v>40</v>
      </c>
      <c r="B45" s="9" t="s">
        <v>85</v>
      </c>
      <c r="C45" s="9" t="s">
        <v>76</v>
      </c>
      <c r="D45" s="9" t="s">
        <v>83</v>
      </c>
      <c r="E45" s="9" t="s">
        <v>20</v>
      </c>
      <c r="F45" s="6" t="s">
        <v>58</v>
      </c>
      <c r="G45" s="9" t="s">
        <v>25</v>
      </c>
      <c r="H45" s="8">
        <v>23</v>
      </c>
      <c r="I45" s="20">
        <v>1</v>
      </c>
      <c r="J45" s="8">
        <v>23</v>
      </c>
      <c r="K45" s="8">
        <v>34155</v>
      </c>
      <c r="L45" s="8"/>
      <c r="M45" s="8"/>
      <c r="N45" s="8"/>
      <c r="O45" s="8">
        <v>34155</v>
      </c>
    </row>
    <row r="46" spans="1:15" s="1" customFormat="1" ht="19.5" customHeight="1">
      <c r="A46" s="3">
        <v>41</v>
      </c>
      <c r="B46" s="9" t="s">
        <v>86</v>
      </c>
      <c r="C46" s="9" t="s">
        <v>76</v>
      </c>
      <c r="D46" s="9" t="s">
        <v>83</v>
      </c>
      <c r="E46" s="9" t="s">
        <v>20</v>
      </c>
      <c r="F46" s="6" t="s">
        <v>58</v>
      </c>
      <c r="G46" s="9" t="s">
        <v>25</v>
      </c>
      <c r="H46" s="8">
        <v>25</v>
      </c>
      <c r="I46" s="20">
        <v>1</v>
      </c>
      <c r="J46" s="8">
        <v>25</v>
      </c>
      <c r="K46" s="8">
        <v>37125</v>
      </c>
      <c r="L46" s="8"/>
      <c r="M46" s="8"/>
      <c r="N46" s="8"/>
      <c r="O46" s="8">
        <v>37125</v>
      </c>
    </row>
    <row r="47" spans="1:15" s="1" customFormat="1" ht="19.5" customHeight="1">
      <c r="A47" s="3">
        <v>42</v>
      </c>
      <c r="B47" s="9" t="s">
        <v>87</v>
      </c>
      <c r="C47" s="9" t="s">
        <v>76</v>
      </c>
      <c r="D47" s="9" t="s">
        <v>83</v>
      </c>
      <c r="E47" s="9" t="s">
        <v>20</v>
      </c>
      <c r="F47" s="6" t="s">
        <v>58</v>
      </c>
      <c r="G47" s="9" t="s">
        <v>25</v>
      </c>
      <c r="H47" s="8">
        <v>24</v>
      </c>
      <c r="I47" s="20">
        <v>1</v>
      </c>
      <c r="J47" s="8">
        <v>23</v>
      </c>
      <c r="K47" s="8">
        <v>34155</v>
      </c>
      <c r="L47" s="8"/>
      <c r="M47" s="8"/>
      <c r="N47" s="8"/>
      <c r="O47" s="8">
        <v>34155</v>
      </c>
    </row>
    <row r="48" spans="1:15" s="1" customFormat="1" ht="19.5" customHeight="1">
      <c r="A48" s="3">
        <v>43</v>
      </c>
      <c r="B48" s="9" t="s">
        <v>88</v>
      </c>
      <c r="C48" s="9" t="s">
        <v>76</v>
      </c>
      <c r="D48" s="9" t="s">
        <v>83</v>
      </c>
      <c r="E48" s="9" t="s">
        <v>77</v>
      </c>
      <c r="F48" s="6" t="s">
        <v>58</v>
      </c>
      <c r="G48" s="9" t="s">
        <v>25</v>
      </c>
      <c r="H48" s="8">
        <v>25</v>
      </c>
      <c r="I48" s="20">
        <v>1</v>
      </c>
      <c r="J48" s="8">
        <v>25</v>
      </c>
      <c r="K48" s="8">
        <v>47250</v>
      </c>
      <c r="L48" s="8"/>
      <c r="M48" s="8"/>
      <c r="N48" s="8"/>
      <c r="O48" s="8">
        <v>47250</v>
      </c>
    </row>
    <row r="49" spans="1:15" s="1" customFormat="1" ht="19.5" customHeight="1">
      <c r="A49" s="3">
        <v>44</v>
      </c>
      <c r="B49" s="9" t="s">
        <v>89</v>
      </c>
      <c r="C49" s="9" t="s">
        <v>76</v>
      </c>
      <c r="D49" s="9" t="s">
        <v>83</v>
      </c>
      <c r="E49" s="9" t="s">
        <v>77</v>
      </c>
      <c r="F49" s="6" t="s">
        <v>58</v>
      </c>
      <c r="G49" s="9" t="s">
        <v>25</v>
      </c>
      <c r="H49" s="8">
        <v>24</v>
      </c>
      <c r="I49" s="20">
        <v>1</v>
      </c>
      <c r="J49" s="8">
        <v>24</v>
      </c>
      <c r="K49" s="8">
        <v>45360</v>
      </c>
      <c r="L49" s="8"/>
      <c r="M49" s="8"/>
      <c r="N49" s="8"/>
      <c r="O49" s="8">
        <v>45360</v>
      </c>
    </row>
    <row r="50" spans="1:15" s="1" customFormat="1" ht="19.5" customHeight="1">
      <c r="A50" s="3">
        <v>45</v>
      </c>
      <c r="B50" s="9" t="s">
        <v>90</v>
      </c>
      <c r="C50" s="9" t="s">
        <v>76</v>
      </c>
      <c r="D50" s="9" t="s">
        <v>83</v>
      </c>
      <c r="E50" s="9" t="s">
        <v>77</v>
      </c>
      <c r="F50" s="6" t="s">
        <v>58</v>
      </c>
      <c r="G50" s="9" t="s">
        <v>25</v>
      </c>
      <c r="H50" s="8">
        <v>24</v>
      </c>
      <c r="I50" s="20">
        <v>1</v>
      </c>
      <c r="J50" s="8">
        <v>24</v>
      </c>
      <c r="K50" s="8">
        <v>45360</v>
      </c>
      <c r="L50" s="8"/>
      <c r="M50" s="8"/>
      <c r="N50" s="8"/>
      <c r="O50" s="8">
        <v>45360</v>
      </c>
    </row>
    <row r="51" spans="1:15" s="1" customFormat="1" ht="19.5" customHeight="1">
      <c r="A51" s="3">
        <v>46</v>
      </c>
      <c r="B51" s="9" t="s">
        <v>91</v>
      </c>
      <c r="C51" s="9" t="s">
        <v>92</v>
      </c>
      <c r="D51" s="9" t="s">
        <v>93</v>
      </c>
      <c r="E51" s="9" t="s">
        <v>77</v>
      </c>
      <c r="F51" s="6" t="s">
        <v>58</v>
      </c>
      <c r="G51" s="9" t="s">
        <v>78</v>
      </c>
      <c r="H51" s="8">
        <v>12</v>
      </c>
      <c r="I51" s="20">
        <v>1</v>
      </c>
      <c r="J51" s="8">
        <v>11</v>
      </c>
      <c r="K51" s="8">
        <v>33770</v>
      </c>
      <c r="L51" s="8"/>
      <c r="M51" s="8"/>
      <c r="N51" s="8"/>
      <c r="O51" s="8">
        <v>33770</v>
      </c>
    </row>
    <row r="52" spans="1:15" s="10" customFormat="1" ht="19.5" customHeight="1">
      <c r="A52" s="3">
        <v>47</v>
      </c>
      <c r="B52" s="23" t="s">
        <v>94</v>
      </c>
      <c r="C52" s="23" t="s">
        <v>95</v>
      </c>
      <c r="D52" s="23" t="s">
        <v>96</v>
      </c>
      <c r="E52" s="23" t="s">
        <v>77</v>
      </c>
      <c r="F52" s="6" t="s">
        <v>58</v>
      </c>
      <c r="G52" s="23" t="s">
        <v>78</v>
      </c>
      <c r="H52" s="24">
        <v>50</v>
      </c>
      <c r="I52" s="25">
        <v>1</v>
      </c>
      <c r="J52" s="24">
        <v>50</v>
      </c>
      <c r="K52" s="24">
        <v>84000</v>
      </c>
      <c r="L52" s="24"/>
      <c r="M52" s="26"/>
      <c r="N52" s="27"/>
      <c r="O52" s="28">
        <v>84000</v>
      </c>
    </row>
    <row r="53" spans="1:15" s="10" customFormat="1" ht="19.5" customHeight="1">
      <c r="A53" s="3">
        <v>48</v>
      </c>
      <c r="B53" s="23" t="s">
        <v>97</v>
      </c>
      <c r="C53" s="23" t="s">
        <v>95</v>
      </c>
      <c r="D53" s="23" t="s">
        <v>83</v>
      </c>
      <c r="E53" s="23" t="s">
        <v>77</v>
      </c>
      <c r="F53" s="6" t="s">
        <v>58</v>
      </c>
      <c r="G53" s="23" t="s">
        <v>25</v>
      </c>
      <c r="H53" s="24">
        <v>50</v>
      </c>
      <c r="I53" s="25">
        <v>1</v>
      </c>
      <c r="J53" s="24">
        <v>50</v>
      </c>
      <c r="K53" s="24">
        <v>94500</v>
      </c>
      <c r="L53" s="24"/>
      <c r="M53" s="26"/>
      <c r="N53" s="27"/>
      <c r="O53" s="28">
        <v>94500</v>
      </c>
    </row>
    <row r="54" spans="1:15" s="10" customFormat="1" ht="19.5" customHeight="1">
      <c r="A54" s="3">
        <v>49</v>
      </c>
      <c r="B54" s="23" t="s">
        <v>98</v>
      </c>
      <c r="C54" s="23" t="s">
        <v>99</v>
      </c>
      <c r="D54" s="23" t="s">
        <v>100</v>
      </c>
      <c r="E54" s="23" t="s">
        <v>20</v>
      </c>
      <c r="F54" s="6" t="s">
        <v>58</v>
      </c>
      <c r="G54" s="23" t="s">
        <v>101</v>
      </c>
      <c r="H54" s="24">
        <v>25</v>
      </c>
      <c r="I54" s="25">
        <v>1</v>
      </c>
      <c r="J54" s="24">
        <v>24</v>
      </c>
      <c r="K54" s="24">
        <v>23040</v>
      </c>
      <c r="L54" s="24"/>
      <c r="M54" s="26"/>
      <c r="N54" s="27"/>
      <c r="O54" s="28">
        <v>23040</v>
      </c>
    </row>
    <row r="55" spans="1:15" s="10" customFormat="1" ht="19.5" customHeight="1">
      <c r="A55" s="3">
        <v>50</v>
      </c>
      <c r="B55" s="23" t="s">
        <v>102</v>
      </c>
      <c r="C55" s="23" t="s">
        <v>103</v>
      </c>
      <c r="D55" s="23" t="s">
        <v>104</v>
      </c>
      <c r="E55" s="23" t="s">
        <v>77</v>
      </c>
      <c r="F55" s="6" t="s">
        <v>58</v>
      </c>
      <c r="G55" s="23" t="s">
        <v>78</v>
      </c>
      <c r="H55" s="24">
        <v>27</v>
      </c>
      <c r="I55" s="25">
        <v>1</v>
      </c>
      <c r="J55" s="24">
        <v>27</v>
      </c>
      <c r="K55" s="24">
        <v>68040</v>
      </c>
      <c r="L55" s="24"/>
      <c r="M55" s="26"/>
      <c r="N55" s="27"/>
      <c r="O55" s="28">
        <v>68040</v>
      </c>
    </row>
    <row r="56" spans="1:15" s="10" customFormat="1" ht="19.5" customHeight="1">
      <c r="A56" s="3">
        <v>51</v>
      </c>
      <c r="B56" s="23" t="s">
        <v>105</v>
      </c>
      <c r="C56" s="23" t="s">
        <v>106</v>
      </c>
      <c r="D56" s="23" t="s">
        <v>104</v>
      </c>
      <c r="E56" s="23" t="s">
        <v>77</v>
      </c>
      <c r="F56" s="6" t="s">
        <v>58</v>
      </c>
      <c r="G56" s="23" t="s">
        <v>78</v>
      </c>
      <c r="H56" s="24">
        <v>28</v>
      </c>
      <c r="I56" s="25">
        <v>1</v>
      </c>
      <c r="J56" s="24">
        <v>28</v>
      </c>
      <c r="K56" s="24">
        <v>70560</v>
      </c>
      <c r="L56" s="24"/>
      <c r="M56" s="26"/>
      <c r="N56" s="27"/>
      <c r="O56" s="28">
        <v>70560</v>
      </c>
    </row>
    <row r="57" spans="1:15" s="1" customFormat="1" ht="19.5" customHeight="1">
      <c r="A57" s="3">
        <v>52</v>
      </c>
      <c r="B57" s="11" t="s">
        <v>107</v>
      </c>
      <c r="C57" s="9" t="s">
        <v>108</v>
      </c>
      <c r="D57" s="9" t="s">
        <v>109</v>
      </c>
      <c r="E57" s="9" t="s">
        <v>20</v>
      </c>
      <c r="F57" s="6" t="s">
        <v>58</v>
      </c>
      <c r="G57" s="9" t="s">
        <v>25</v>
      </c>
      <c r="H57" s="14">
        <v>50</v>
      </c>
      <c r="I57" s="15">
        <v>1</v>
      </c>
      <c r="J57" s="14">
        <v>49</v>
      </c>
      <c r="K57" s="12">
        <f>1550*0.9*J57</f>
        <v>68355</v>
      </c>
      <c r="L57" s="12"/>
      <c r="M57" s="12"/>
      <c r="N57" s="12"/>
      <c r="O57" s="12">
        <f>N57+M57+K57</f>
        <v>68355</v>
      </c>
    </row>
    <row r="58" spans="1:15" s="1" customFormat="1" ht="19.5" customHeight="1">
      <c r="A58" s="3">
        <v>53</v>
      </c>
      <c r="B58" s="11" t="s">
        <v>110</v>
      </c>
      <c r="C58" s="9" t="s">
        <v>108</v>
      </c>
      <c r="D58" s="9" t="s">
        <v>111</v>
      </c>
      <c r="E58" s="9" t="s">
        <v>20</v>
      </c>
      <c r="F58" s="6" t="s">
        <v>58</v>
      </c>
      <c r="G58" s="9" t="s">
        <v>101</v>
      </c>
      <c r="H58" s="12">
        <v>48</v>
      </c>
      <c r="I58" s="16">
        <v>1</v>
      </c>
      <c r="J58" s="12">
        <v>48</v>
      </c>
      <c r="K58" s="12">
        <f>1710*0.8*J58</f>
        <v>65664</v>
      </c>
      <c r="L58" s="12"/>
      <c r="M58" s="12"/>
      <c r="N58" s="12"/>
      <c r="O58" s="12">
        <f>N58+M58+K58</f>
        <v>65664</v>
      </c>
    </row>
    <row r="59" spans="1:15" s="1" customFormat="1" ht="19.5" customHeight="1">
      <c r="A59" s="3">
        <v>54</v>
      </c>
      <c r="B59" s="11" t="s">
        <v>112</v>
      </c>
      <c r="C59" s="9" t="s">
        <v>113</v>
      </c>
      <c r="D59" s="9" t="s">
        <v>114</v>
      </c>
      <c r="E59" s="9" t="s">
        <v>20</v>
      </c>
      <c r="F59" s="6" t="s">
        <v>58</v>
      </c>
      <c r="G59" s="9" t="s">
        <v>78</v>
      </c>
      <c r="H59" s="12">
        <v>48</v>
      </c>
      <c r="I59" s="16">
        <v>1</v>
      </c>
      <c r="J59" s="12">
        <v>48</v>
      </c>
      <c r="K59" s="12">
        <f>2200*1*J59</f>
        <v>105600</v>
      </c>
      <c r="L59" s="12"/>
      <c r="M59" s="12"/>
      <c r="N59" s="12"/>
      <c r="O59" s="12">
        <f>N59+M59+K59</f>
        <v>105600</v>
      </c>
    </row>
    <row r="60" spans="1:15" s="1" customFormat="1" ht="19.5" customHeight="1">
      <c r="A60" s="3">
        <v>55</v>
      </c>
      <c r="B60" s="11" t="s">
        <v>115</v>
      </c>
      <c r="C60" s="9" t="s">
        <v>113</v>
      </c>
      <c r="D60" s="9" t="s">
        <v>116</v>
      </c>
      <c r="E60" s="9" t="s">
        <v>20</v>
      </c>
      <c r="F60" s="6" t="s">
        <v>58</v>
      </c>
      <c r="G60" s="9" t="s">
        <v>78</v>
      </c>
      <c r="H60" s="12">
        <v>32</v>
      </c>
      <c r="I60" s="16">
        <v>1</v>
      </c>
      <c r="J60" s="12">
        <v>32</v>
      </c>
      <c r="K60" s="12">
        <f>2200*1*J60</f>
        <v>70400</v>
      </c>
      <c r="L60" s="12"/>
      <c r="M60" s="12"/>
      <c r="N60" s="12"/>
      <c r="O60" s="12">
        <f>N60+M60+K60</f>
        <v>70400</v>
      </c>
    </row>
    <row r="61" spans="1:15" s="1" customFormat="1" ht="19.5" customHeight="1">
      <c r="A61" s="3">
        <v>56</v>
      </c>
      <c r="B61" s="11" t="s">
        <v>117</v>
      </c>
      <c r="C61" s="9" t="s">
        <v>118</v>
      </c>
      <c r="D61" s="9" t="s">
        <v>119</v>
      </c>
      <c r="E61" s="9" t="s">
        <v>20</v>
      </c>
      <c r="F61" s="6" t="s">
        <v>58</v>
      </c>
      <c r="G61" s="9" t="s">
        <v>78</v>
      </c>
      <c r="H61" s="12">
        <v>23</v>
      </c>
      <c r="I61" s="16">
        <v>1</v>
      </c>
      <c r="J61" s="12">
        <v>22</v>
      </c>
      <c r="K61" s="12">
        <f>2400*1*J61</f>
        <v>52800</v>
      </c>
      <c r="L61" s="12"/>
      <c r="M61" s="12"/>
      <c r="N61" s="12"/>
      <c r="O61" s="12">
        <f aca="true" t="shared" si="2" ref="O61:O76">N61+M61+K61</f>
        <v>52800</v>
      </c>
    </row>
    <row r="62" spans="1:15" s="1" customFormat="1" ht="19.5" customHeight="1">
      <c r="A62" s="3">
        <v>57</v>
      </c>
      <c r="B62" s="11" t="s">
        <v>120</v>
      </c>
      <c r="C62" s="9" t="s">
        <v>118</v>
      </c>
      <c r="D62" s="9" t="s">
        <v>109</v>
      </c>
      <c r="E62" s="9" t="s">
        <v>20</v>
      </c>
      <c r="F62" s="6" t="s">
        <v>58</v>
      </c>
      <c r="G62" s="9" t="s">
        <v>25</v>
      </c>
      <c r="H62" s="12">
        <v>31</v>
      </c>
      <c r="I62" s="16">
        <v>1</v>
      </c>
      <c r="J62" s="13">
        <v>21</v>
      </c>
      <c r="K62" s="12">
        <f>1550*0.9*J62</f>
        <v>29295</v>
      </c>
      <c r="L62" s="12"/>
      <c r="M62" s="12"/>
      <c r="N62" s="12"/>
      <c r="O62" s="12">
        <f t="shared" si="2"/>
        <v>29295</v>
      </c>
    </row>
    <row r="63" spans="1:15" s="1" customFormat="1" ht="19.5" customHeight="1">
      <c r="A63" s="3">
        <v>58</v>
      </c>
      <c r="B63" s="11" t="s">
        <v>121</v>
      </c>
      <c r="C63" s="9" t="s">
        <v>118</v>
      </c>
      <c r="D63" s="9" t="s">
        <v>122</v>
      </c>
      <c r="E63" s="9" t="s">
        <v>20</v>
      </c>
      <c r="F63" s="6" t="s">
        <v>58</v>
      </c>
      <c r="G63" s="9" t="s">
        <v>25</v>
      </c>
      <c r="H63" s="12">
        <v>38</v>
      </c>
      <c r="I63" s="16">
        <v>1</v>
      </c>
      <c r="J63" s="12">
        <v>32</v>
      </c>
      <c r="K63" s="12">
        <f>1690*0.9*J63</f>
        <v>48672</v>
      </c>
      <c r="L63" s="12"/>
      <c r="M63" s="12"/>
      <c r="N63" s="12"/>
      <c r="O63" s="12">
        <f t="shared" si="2"/>
        <v>48672</v>
      </c>
    </row>
    <row r="64" spans="1:15" ht="19.5" customHeight="1">
      <c r="A64" s="3">
        <v>59</v>
      </c>
      <c r="B64" s="11" t="s">
        <v>123</v>
      </c>
      <c r="C64" s="9" t="s">
        <v>124</v>
      </c>
      <c r="D64" s="9" t="s">
        <v>119</v>
      </c>
      <c r="E64" s="9" t="s">
        <v>20</v>
      </c>
      <c r="F64" s="6" t="s">
        <v>58</v>
      </c>
      <c r="G64" s="9" t="s">
        <v>78</v>
      </c>
      <c r="H64" s="9">
        <v>36</v>
      </c>
      <c r="I64" s="17">
        <v>1</v>
      </c>
      <c r="J64" s="9">
        <v>24</v>
      </c>
      <c r="K64" s="12">
        <f>2400*1*J64</f>
        <v>57600</v>
      </c>
      <c r="L64" s="9"/>
      <c r="M64" s="9"/>
      <c r="N64" s="9"/>
      <c r="O64" s="12">
        <f t="shared" si="2"/>
        <v>57600</v>
      </c>
    </row>
    <row r="65" spans="1:15" ht="19.5" customHeight="1">
      <c r="A65" s="3">
        <v>60</v>
      </c>
      <c r="B65" s="11" t="s">
        <v>125</v>
      </c>
      <c r="C65" s="9" t="s">
        <v>124</v>
      </c>
      <c r="D65" s="9" t="s">
        <v>109</v>
      </c>
      <c r="E65" s="9" t="s">
        <v>20</v>
      </c>
      <c r="F65" s="6" t="s">
        <v>58</v>
      </c>
      <c r="G65" s="9" t="s">
        <v>25</v>
      </c>
      <c r="H65" s="9">
        <v>50</v>
      </c>
      <c r="I65" s="17">
        <v>1</v>
      </c>
      <c r="J65" s="9">
        <v>41</v>
      </c>
      <c r="K65" s="12">
        <f>1550*0.9*J65</f>
        <v>57195</v>
      </c>
      <c r="L65" s="9"/>
      <c r="M65" s="9"/>
      <c r="N65" s="9"/>
      <c r="O65" s="12">
        <f t="shared" si="2"/>
        <v>57195</v>
      </c>
    </row>
    <row r="66" spans="1:15" ht="19.5" customHeight="1">
      <c r="A66" s="3">
        <v>61</v>
      </c>
      <c r="B66" s="11" t="s">
        <v>126</v>
      </c>
      <c r="C66" s="9" t="s">
        <v>124</v>
      </c>
      <c r="D66" s="9" t="s">
        <v>122</v>
      </c>
      <c r="E66" s="9" t="s">
        <v>20</v>
      </c>
      <c r="F66" s="6" t="s">
        <v>58</v>
      </c>
      <c r="G66" s="9" t="s">
        <v>25</v>
      </c>
      <c r="H66" s="9">
        <v>50</v>
      </c>
      <c r="I66" s="17">
        <v>1</v>
      </c>
      <c r="J66" s="9">
        <v>40</v>
      </c>
      <c r="K66" s="12">
        <f>1690*0.9*J66</f>
        <v>60840</v>
      </c>
      <c r="L66" s="9"/>
      <c r="M66" s="9"/>
      <c r="N66" s="9"/>
      <c r="O66" s="12">
        <f t="shared" si="2"/>
        <v>60840</v>
      </c>
    </row>
    <row r="67" spans="1:15" s="1" customFormat="1" ht="19.5" customHeight="1">
      <c r="A67" s="3">
        <v>62</v>
      </c>
      <c r="B67" s="11" t="s">
        <v>127</v>
      </c>
      <c r="C67" s="9" t="s">
        <v>128</v>
      </c>
      <c r="D67" s="9" t="s">
        <v>114</v>
      </c>
      <c r="E67" s="9" t="s">
        <v>20</v>
      </c>
      <c r="F67" s="6" t="s">
        <v>58</v>
      </c>
      <c r="G67" s="9" t="s">
        <v>78</v>
      </c>
      <c r="H67" s="12">
        <v>15</v>
      </c>
      <c r="I67" s="16">
        <v>1</v>
      </c>
      <c r="J67" s="12">
        <v>14</v>
      </c>
      <c r="K67" s="12">
        <f>2200*1*J67</f>
        <v>30800</v>
      </c>
      <c r="L67" s="12"/>
      <c r="M67" s="12"/>
      <c r="N67" s="12"/>
      <c r="O67" s="12">
        <f t="shared" si="2"/>
        <v>30800</v>
      </c>
    </row>
    <row r="68" spans="1:15" s="1" customFormat="1" ht="19.5" customHeight="1">
      <c r="A68" s="3">
        <v>63</v>
      </c>
      <c r="B68" s="11" t="s">
        <v>129</v>
      </c>
      <c r="C68" s="9" t="s">
        <v>128</v>
      </c>
      <c r="D68" s="9" t="s">
        <v>114</v>
      </c>
      <c r="E68" s="9" t="s">
        <v>20</v>
      </c>
      <c r="F68" s="6" t="s">
        <v>58</v>
      </c>
      <c r="G68" s="9" t="s">
        <v>78</v>
      </c>
      <c r="H68" s="12">
        <v>23</v>
      </c>
      <c r="I68" s="16">
        <v>1</v>
      </c>
      <c r="J68" s="12">
        <v>22</v>
      </c>
      <c r="K68" s="12">
        <f>2200*1*J68</f>
        <v>48400</v>
      </c>
      <c r="L68" s="12"/>
      <c r="M68" s="12"/>
      <c r="N68" s="12"/>
      <c r="O68" s="12">
        <f t="shared" si="2"/>
        <v>48400</v>
      </c>
    </row>
    <row r="69" spans="1:15" s="1" customFormat="1" ht="19.5" customHeight="1">
      <c r="A69" s="3">
        <v>64</v>
      </c>
      <c r="B69" s="11" t="s">
        <v>130</v>
      </c>
      <c r="C69" s="9" t="s">
        <v>128</v>
      </c>
      <c r="D69" s="9" t="s">
        <v>131</v>
      </c>
      <c r="E69" s="9" t="s">
        <v>20</v>
      </c>
      <c r="F69" s="6" t="s">
        <v>58</v>
      </c>
      <c r="G69" s="9" t="s">
        <v>25</v>
      </c>
      <c r="H69" s="12">
        <v>36</v>
      </c>
      <c r="I69" s="16">
        <v>1</v>
      </c>
      <c r="J69" s="12">
        <v>27</v>
      </c>
      <c r="K69" s="12">
        <f>1690*0.9*J69</f>
        <v>41067</v>
      </c>
      <c r="L69" s="12"/>
      <c r="M69" s="12"/>
      <c r="N69" s="12"/>
      <c r="O69" s="12">
        <f t="shared" si="2"/>
        <v>41067</v>
      </c>
    </row>
    <row r="70" spans="1:15" s="1" customFormat="1" ht="19.5" customHeight="1">
      <c r="A70" s="3">
        <v>65</v>
      </c>
      <c r="B70" s="11" t="s">
        <v>132</v>
      </c>
      <c r="C70" s="9" t="s">
        <v>108</v>
      </c>
      <c r="D70" s="9" t="s">
        <v>119</v>
      </c>
      <c r="E70" s="9" t="s">
        <v>20</v>
      </c>
      <c r="F70" s="6" t="s">
        <v>58</v>
      </c>
      <c r="G70" s="9" t="s">
        <v>78</v>
      </c>
      <c r="H70" s="12">
        <v>38</v>
      </c>
      <c r="I70" s="16">
        <v>1</v>
      </c>
      <c r="J70" s="12">
        <v>36</v>
      </c>
      <c r="K70" s="12">
        <f>2400*1*J70</f>
        <v>86400</v>
      </c>
      <c r="L70" s="12"/>
      <c r="M70" s="12"/>
      <c r="N70" s="12"/>
      <c r="O70" s="12">
        <f t="shared" si="2"/>
        <v>86400</v>
      </c>
    </row>
    <row r="71" spans="1:15" s="1" customFormat="1" ht="19.5" customHeight="1">
      <c r="A71" s="3">
        <v>66</v>
      </c>
      <c r="B71" s="11" t="s">
        <v>133</v>
      </c>
      <c r="C71" s="9" t="s">
        <v>108</v>
      </c>
      <c r="D71" s="9" t="s">
        <v>109</v>
      </c>
      <c r="E71" s="9" t="s">
        <v>20</v>
      </c>
      <c r="F71" s="6" t="s">
        <v>58</v>
      </c>
      <c r="G71" s="9" t="s">
        <v>25</v>
      </c>
      <c r="H71" s="12">
        <v>50</v>
      </c>
      <c r="I71" s="16">
        <v>1</v>
      </c>
      <c r="J71" s="12">
        <v>49</v>
      </c>
      <c r="K71" s="12">
        <f>1550*0.9*J71</f>
        <v>68355</v>
      </c>
      <c r="L71" s="12"/>
      <c r="M71" s="12"/>
      <c r="N71" s="12"/>
      <c r="O71" s="12">
        <f t="shared" si="2"/>
        <v>68355</v>
      </c>
    </row>
    <row r="72" spans="1:15" s="1" customFormat="1" ht="19.5" customHeight="1">
      <c r="A72" s="3">
        <v>67</v>
      </c>
      <c r="B72" s="11" t="s">
        <v>134</v>
      </c>
      <c r="C72" s="9" t="s">
        <v>108</v>
      </c>
      <c r="D72" s="9" t="s">
        <v>111</v>
      </c>
      <c r="E72" s="9" t="s">
        <v>20</v>
      </c>
      <c r="F72" s="6" t="s">
        <v>58</v>
      </c>
      <c r="G72" s="9" t="s">
        <v>101</v>
      </c>
      <c r="H72" s="12">
        <v>49</v>
      </c>
      <c r="I72" s="16">
        <v>1</v>
      </c>
      <c r="J72" s="12">
        <v>49</v>
      </c>
      <c r="K72" s="12">
        <f>1710*0.8*J72</f>
        <v>67032</v>
      </c>
      <c r="L72" s="12"/>
      <c r="M72" s="12"/>
      <c r="N72" s="12"/>
      <c r="O72" s="12">
        <f t="shared" si="2"/>
        <v>67032</v>
      </c>
    </row>
    <row r="73" spans="1:15" ht="19.5" customHeight="1">
      <c r="A73" s="3">
        <v>68</v>
      </c>
      <c r="B73" s="11" t="s">
        <v>135</v>
      </c>
      <c r="C73" s="9" t="s">
        <v>124</v>
      </c>
      <c r="D73" s="9" t="s">
        <v>111</v>
      </c>
      <c r="E73" s="9" t="s">
        <v>20</v>
      </c>
      <c r="F73" s="6" t="s">
        <v>58</v>
      </c>
      <c r="G73" s="9" t="s">
        <v>101</v>
      </c>
      <c r="H73" s="9">
        <v>21</v>
      </c>
      <c r="I73" s="17">
        <v>1</v>
      </c>
      <c r="J73" s="9">
        <v>20</v>
      </c>
      <c r="K73" s="12">
        <f>1710*0.8*J73</f>
        <v>27360</v>
      </c>
      <c r="L73" s="9"/>
      <c r="M73" s="9"/>
      <c r="N73" s="9"/>
      <c r="O73" s="12">
        <f t="shared" si="2"/>
        <v>27360</v>
      </c>
    </row>
    <row r="74" spans="1:15" ht="19.5" customHeight="1">
      <c r="A74" s="3">
        <v>69</v>
      </c>
      <c r="B74" s="11" t="s">
        <v>136</v>
      </c>
      <c r="C74" s="9" t="s">
        <v>118</v>
      </c>
      <c r="D74" s="9" t="s">
        <v>111</v>
      </c>
      <c r="E74" s="9" t="s">
        <v>20</v>
      </c>
      <c r="F74" s="6" t="s">
        <v>58</v>
      </c>
      <c r="G74" s="9" t="s">
        <v>101</v>
      </c>
      <c r="H74" s="9">
        <v>10</v>
      </c>
      <c r="I74" s="17">
        <v>1</v>
      </c>
      <c r="J74" s="9">
        <v>10</v>
      </c>
      <c r="K74" s="12">
        <f>1710*0.8*J74</f>
        <v>13680</v>
      </c>
      <c r="L74" s="9"/>
      <c r="M74" s="9"/>
      <c r="N74" s="9"/>
      <c r="O74" s="12">
        <f t="shared" si="2"/>
        <v>13680</v>
      </c>
    </row>
    <row r="75" spans="1:15" ht="19.5" customHeight="1">
      <c r="A75" s="3">
        <v>70</v>
      </c>
      <c r="B75" s="11" t="s">
        <v>137</v>
      </c>
      <c r="C75" s="9" t="s">
        <v>118</v>
      </c>
      <c r="D75" s="9" t="s">
        <v>109</v>
      </c>
      <c r="E75" s="9" t="s">
        <v>77</v>
      </c>
      <c r="F75" s="6" t="s">
        <v>58</v>
      </c>
      <c r="G75" s="9" t="s">
        <v>25</v>
      </c>
      <c r="H75" s="9">
        <v>23</v>
      </c>
      <c r="I75" s="17">
        <v>1</v>
      </c>
      <c r="J75" s="9">
        <v>23</v>
      </c>
      <c r="K75" s="12">
        <f>1800*0.9*J75</f>
        <v>37260</v>
      </c>
      <c r="L75" s="9"/>
      <c r="M75" s="9"/>
      <c r="N75" s="9"/>
      <c r="O75" s="12">
        <f t="shared" si="2"/>
        <v>37260</v>
      </c>
    </row>
    <row r="76" spans="1:15" ht="19.5" customHeight="1">
      <c r="A76" s="3">
        <v>71</v>
      </c>
      <c r="B76" s="11" t="s">
        <v>138</v>
      </c>
      <c r="C76" s="9" t="s">
        <v>118</v>
      </c>
      <c r="D76" s="9" t="s">
        <v>122</v>
      </c>
      <c r="E76" s="9" t="s">
        <v>77</v>
      </c>
      <c r="F76" s="6" t="s">
        <v>58</v>
      </c>
      <c r="G76" s="9" t="s">
        <v>25</v>
      </c>
      <c r="H76" s="9">
        <v>49</v>
      </c>
      <c r="I76" s="17">
        <v>1</v>
      </c>
      <c r="J76" s="9">
        <v>47</v>
      </c>
      <c r="K76" s="12">
        <f>2000*0.9*J76</f>
        <v>84600</v>
      </c>
      <c r="L76" s="9"/>
      <c r="M76" s="9"/>
      <c r="N76" s="9"/>
      <c r="O76" s="12">
        <f t="shared" si="2"/>
        <v>84600</v>
      </c>
    </row>
  </sheetData>
  <sheetProtection/>
  <mergeCells count="13">
    <mergeCell ref="E3:E4"/>
    <mergeCell ref="F3:F4"/>
    <mergeCell ref="G3:G4"/>
    <mergeCell ref="H3:H4"/>
    <mergeCell ref="I3:I4"/>
    <mergeCell ref="O3:O4"/>
    <mergeCell ref="A1:O1"/>
    <mergeCell ref="J3:K3"/>
    <mergeCell ref="L3:N3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2021-12-06T08:20:18Z</cp:lastPrinted>
  <dcterms:created xsi:type="dcterms:W3CDTF">2015-08-13T01:55:59Z</dcterms:created>
  <dcterms:modified xsi:type="dcterms:W3CDTF">2021-12-07T07:38:23Z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