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<sst xmlns="http://schemas.openxmlformats.org/spreadsheetml/2006/main" count="9592" uniqueCount="6164">
  <si>
    <t>2021年12月1日拟享受失业保险费返还政策单位名单</t>
  </si>
  <si>
    <t>公示单位：滨海新区人力资源和社会保障局</t>
  </si>
  <si>
    <t>序号</t>
  </si>
  <si>
    <t>审核单位</t>
  </si>
  <si>
    <t>单 位 名 称</t>
  </si>
  <si>
    <t>单位组织机构代码</t>
  </si>
  <si>
    <t>金额</t>
  </si>
  <si>
    <t>减员率</t>
  </si>
  <si>
    <t>保税区</t>
  </si>
  <si>
    <t>天津中进通商国际贸易有限公司</t>
  </si>
  <si>
    <t>MA05K8D80</t>
  </si>
  <si>
    <t>天津天保旺达国际贸易有限公司</t>
  </si>
  <si>
    <t>103109551</t>
  </si>
  <si>
    <t>一海集运(天津)物流有限公司</t>
  </si>
  <si>
    <t>MA05L5M77</t>
  </si>
  <si>
    <t>天津益轩程汽车销售服务有限公司</t>
  </si>
  <si>
    <t>MA05K6PW8</t>
  </si>
  <si>
    <t>天津亚发物业服务有限公司</t>
  </si>
  <si>
    <t>794972919</t>
  </si>
  <si>
    <t>天津炫威科技有限公司</t>
  </si>
  <si>
    <t>MA05L4F10</t>
  </si>
  <si>
    <t>天津鑫源世通贸易有限公司</t>
  </si>
  <si>
    <t>MA05JGY80</t>
  </si>
  <si>
    <t>天津鑫仁泰国际贸易有限公司</t>
  </si>
  <si>
    <t>MA05MAPT5</t>
  </si>
  <si>
    <t>天津天健物流有限公司</t>
  </si>
  <si>
    <t>794997614</t>
  </si>
  <si>
    <t>天津为拓物流有限公司</t>
  </si>
  <si>
    <t>694078936</t>
  </si>
  <si>
    <t>天津特立环保科技有限公司</t>
  </si>
  <si>
    <t>328606989</t>
  </si>
  <si>
    <t>天津孺裕国际贸易有限公司</t>
  </si>
  <si>
    <t>30033503X</t>
  </si>
  <si>
    <t>那兰(天津)酒店管理有限公司</t>
  </si>
  <si>
    <t>MA06CM9PX</t>
  </si>
  <si>
    <t>天津市百嘉包装用品贸易有限公司</t>
  </si>
  <si>
    <t>773632210</t>
  </si>
  <si>
    <t>天津均格教育咨询有限公司</t>
  </si>
  <si>
    <t>MA05N59B8</t>
  </si>
  <si>
    <t>天津市滨海三友商贸有限公司</t>
  </si>
  <si>
    <t>666127059</t>
  </si>
  <si>
    <t>天津恒泰博宇国际贸易有限公司</t>
  </si>
  <si>
    <t>MA06P0957</t>
  </si>
  <si>
    <t>天津盛瑞翔国际贸易有限公司</t>
  </si>
  <si>
    <t>754841041</t>
  </si>
  <si>
    <t>天津华荣国际贸易有限公司</t>
  </si>
  <si>
    <t>MA06R0800</t>
  </si>
  <si>
    <t>津才烧角人力资源集团股份有限公司</t>
  </si>
  <si>
    <t>328534188</t>
  </si>
  <si>
    <t>天津银和机电设备有限公司</t>
  </si>
  <si>
    <t>741375192</t>
  </si>
  <si>
    <t>天津祥云劳务服务有限公司</t>
  </si>
  <si>
    <t>MA05MF2J0</t>
  </si>
  <si>
    <t>天津星瀚汽车贸易有限公司</t>
  </si>
  <si>
    <t>天津晨阳安保服务有限公司</t>
  </si>
  <si>
    <t>679434138</t>
  </si>
  <si>
    <t>天津铭扬艺术培训学校有限公司</t>
  </si>
  <si>
    <t>MA06BNKX2</t>
  </si>
  <si>
    <t>天津众兴建筑工程有限公司</t>
  </si>
  <si>
    <t>MA05XXRP8</t>
  </si>
  <si>
    <t>天津市荣驰房地产开发有限公司</t>
  </si>
  <si>
    <t>75811866X</t>
  </si>
  <si>
    <t>天津市点点香商贸有限公司</t>
  </si>
  <si>
    <t>MA05NG174</t>
  </si>
  <si>
    <t>汉泰（天津）国际贸易有限公司</t>
  </si>
  <si>
    <t>MA06Q75A7</t>
  </si>
  <si>
    <t>天津金宏科技有限公司</t>
  </si>
  <si>
    <t>MA05LCF04</t>
  </si>
  <si>
    <t>天津高拓国际贸易有限公司</t>
  </si>
  <si>
    <t>712814723</t>
  </si>
  <si>
    <t>天津车恒通国际贸易有限公司</t>
  </si>
  <si>
    <t>MA05K26G5</t>
  </si>
  <si>
    <t>立方体(天津)日化有限公司</t>
  </si>
  <si>
    <t>340998575</t>
  </si>
  <si>
    <t>厘米斑马（天津）供应链科技有限公司</t>
  </si>
  <si>
    <t>MA06CBG77</t>
  </si>
  <si>
    <t>天津东上国际货运代理有限公司</t>
  </si>
  <si>
    <t>天津同惠达国际贸易有限公司</t>
  </si>
  <si>
    <t>天津凯程大型物件运输有限公司</t>
  </si>
  <si>
    <t>天津军生新能源科技发展有限公司</t>
  </si>
  <si>
    <t>天津钟实钟表技术有限公司</t>
  </si>
  <si>
    <t>华夏北方新能源科技发展(天津)有限公司</t>
  </si>
  <si>
    <t>MA06M1DH7</t>
  </si>
  <si>
    <t>天津诺亚国际货运代理有限公司</t>
  </si>
  <si>
    <t>754836103</t>
  </si>
  <si>
    <t>天津晟亚汇通仓储服务有限公司</t>
  </si>
  <si>
    <t>MA05KX6C7</t>
  </si>
  <si>
    <t xml:space="preserve">天津高瑞投资有限公司      </t>
  </si>
  <si>
    <t>673742383</t>
  </si>
  <si>
    <t>天津顺保盛同物业管理有限公司</t>
  </si>
  <si>
    <t>天津市雅诺达信息科技有限公司</t>
  </si>
  <si>
    <t>550388716</t>
  </si>
  <si>
    <t>天津市广宇通信息科技有限公司</t>
  </si>
  <si>
    <t>MA05TK7Q1</t>
  </si>
  <si>
    <t>氧乐互动（天津）科技有限公司</t>
  </si>
  <si>
    <t>MA06EB8A1</t>
  </si>
  <si>
    <t>蓝海创展（天津）海产品有限公司</t>
  </si>
  <si>
    <t>MA05UF2GX</t>
  </si>
  <si>
    <t>瑞航商业保理（天津）有限公司</t>
  </si>
  <si>
    <t>MA05P2XF6</t>
  </si>
  <si>
    <t>天津亿业国际贸易有限公司</t>
  </si>
  <si>
    <t>600545039</t>
  </si>
  <si>
    <t>天津鸿运货运代理有限公司</t>
  </si>
  <si>
    <t>091587926</t>
  </si>
  <si>
    <t>天津运达运通报关有限公司</t>
  </si>
  <si>
    <t>690675258</t>
  </si>
  <si>
    <t>韦斯特恩（天津）医疗器械贸易有限公司</t>
  </si>
  <si>
    <t>328583756</t>
  </si>
  <si>
    <t>天津东方围棋俱乐部有限公司</t>
  </si>
  <si>
    <t>MA06AFCC2</t>
  </si>
  <si>
    <t>天津安邦物流有限公司</t>
  </si>
  <si>
    <t>797252976</t>
  </si>
  <si>
    <t>天津冀兴国际货运代理有限公司</t>
  </si>
  <si>
    <t>MA06L4E74</t>
  </si>
  <si>
    <t>天津欣玛特国际贸易有限公司</t>
  </si>
  <si>
    <t>764349237</t>
  </si>
  <si>
    <t>天津国机沃茨阀门有限公司</t>
  </si>
  <si>
    <t>MA05U95U7</t>
  </si>
  <si>
    <t>天津港保税区丰威国际货运代理有限公司</t>
  </si>
  <si>
    <t>797296127</t>
  </si>
  <si>
    <t>合颜悦食（天津）食品贸易有限责任公司</t>
  </si>
  <si>
    <t>MA05MX327</t>
  </si>
  <si>
    <t>天津鑫洋天红汽车销售有限公司</t>
  </si>
  <si>
    <t>MA06EEHT2</t>
  </si>
  <si>
    <t>天津市天旅会展服务有限公司</t>
  </si>
  <si>
    <t>MA05K5A40</t>
  </si>
  <si>
    <t>天津空港经济区水务有限公司</t>
  </si>
  <si>
    <t>749111095</t>
  </si>
  <si>
    <t>天津自贸试验区超凡烘焙店</t>
  </si>
  <si>
    <t>MA05Y7LG0</t>
  </si>
  <si>
    <t>天津市泰盛源科技发展有限公司</t>
  </si>
  <si>
    <t>MA05MALC0</t>
  </si>
  <si>
    <t>天津准讯技术有限公司</t>
  </si>
  <si>
    <t>MA06W3LY7</t>
  </si>
  <si>
    <t>天津企家商务秘书有限公司</t>
  </si>
  <si>
    <t>MA06D86U9</t>
  </si>
  <si>
    <t>天津力天资产管理有限公司</t>
  </si>
  <si>
    <t>340924277</t>
  </si>
  <si>
    <t>天津中联理货有限公司</t>
  </si>
  <si>
    <t>786373449</t>
  </si>
  <si>
    <t>天津盛捷汽车销售服务有限公司</t>
  </si>
  <si>
    <t>MA06K7EG0</t>
  </si>
  <si>
    <t>友达利贸易（深圳）有限公司天津分公司</t>
  </si>
  <si>
    <t>328560757</t>
  </si>
  <si>
    <t>天津考斯慕环保技术有限公司</t>
  </si>
  <si>
    <t>351549636</t>
  </si>
  <si>
    <t>天津征征汽车贸易有限公司</t>
  </si>
  <si>
    <t>300487084</t>
  </si>
  <si>
    <t>天津市华天洋数码科技有限公司</t>
  </si>
  <si>
    <t>MA05LR755</t>
  </si>
  <si>
    <t>天津荣顺行国际贸易有限公司</t>
  </si>
  <si>
    <t>MA0739450</t>
  </si>
  <si>
    <t>淦鸿（天津）国际贸易有限公司</t>
  </si>
  <si>
    <t>MA05PJ421</t>
  </si>
  <si>
    <t>天津港保税区文奇国际贸易有限公司</t>
  </si>
  <si>
    <t>666134099</t>
  </si>
  <si>
    <t>博雅投资管理（天津）有限公司</t>
  </si>
  <si>
    <t>MA06QB768</t>
  </si>
  <si>
    <t>天津港保税区加木森国际贸易有限公司</t>
  </si>
  <si>
    <t>694091129</t>
  </si>
  <si>
    <t>天津湾商国际贸易有限公司</t>
  </si>
  <si>
    <t>773626558</t>
  </si>
  <si>
    <t>宏康盛达（天津）商贸有限公司</t>
  </si>
  <si>
    <t>079605941</t>
  </si>
  <si>
    <t>天津极润科技发展有限公司</t>
  </si>
  <si>
    <t>MA05KDMKX</t>
  </si>
  <si>
    <t>瀚领科技（天津）有限公司</t>
  </si>
  <si>
    <t>MA05N4X91</t>
  </si>
  <si>
    <t>天津安友康科技有限公司</t>
  </si>
  <si>
    <t>328570357</t>
  </si>
  <si>
    <t>天津百海石油设备制造有限公司</t>
  </si>
  <si>
    <t>581345479</t>
  </si>
  <si>
    <t>天津艾科生物科技有限公司</t>
  </si>
  <si>
    <t>MA0731168</t>
  </si>
  <si>
    <t>天津自贸区博大国际贸易有限公司</t>
  </si>
  <si>
    <t>340929051</t>
  </si>
  <si>
    <t>凯撒亿成（天津）电子商务有限公司</t>
  </si>
  <si>
    <t>300785428</t>
  </si>
  <si>
    <t>天津融世通财务咨询有限公司</t>
  </si>
  <si>
    <t>300688863</t>
  </si>
  <si>
    <t>中翼（天津）航空材料科技发展有限公司</t>
  </si>
  <si>
    <t>064047502</t>
  </si>
  <si>
    <t>天津正奇信利国际贸易有限公司</t>
  </si>
  <si>
    <t>758116701</t>
  </si>
  <si>
    <t>天津凯沃国际贸易有限公司</t>
  </si>
  <si>
    <t>093746791</t>
  </si>
  <si>
    <t>天津泛宇通商进出口贸易有限公司</t>
  </si>
  <si>
    <t>777334640</t>
  </si>
  <si>
    <t>天津自贸区信通达国际贸易有限公司</t>
  </si>
  <si>
    <t>340929000</t>
  </si>
  <si>
    <t>天津全谱光电科技有限公司</t>
  </si>
  <si>
    <t>MA06Q7G13</t>
  </si>
  <si>
    <t>天津荣宇国际货运代理有限公司</t>
  </si>
  <si>
    <t>MA06N1318</t>
  </si>
  <si>
    <t>天津隆圣祥国际贸易有限公司</t>
  </si>
  <si>
    <t>093114057</t>
  </si>
  <si>
    <t>百川迅捷（天津）国际货运代理有限公司</t>
  </si>
  <si>
    <t>MA06R1723</t>
  </si>
  <si>
    <t>爱凌（天津）国际贸易有限公司</t>
  </si>
  <si>
    <t>600542524</t>
  </si>
  <si>
    <t>天津合跃升节能科技发展有限公司</t>
  </si>
  <si>
    <t>663083804</t>
  </si>
  <si>
    <t>天津万业恒科技有限公司</t>
  </si>
  <si>
    <t>MA07F003X</t>
  </si>
  <si>
    <t>天津迅高国际物流有限公司</t>
  </si>
  <si>
    <t>MA06Q3FE2</t>
  </si>
  <si>
    <t>天津斯利普生物科技有限公司</t>
  </si>
  <si>
    <t>MA0731213</t>
  </si>
  <si>
    <t>天津市中唐科技有限公司</t>
  </si>
  <si>
    <t>MA06F8A34</t>
  </si>
  <si>
    <t>天津芹柯国际贸易有限公司</t>
  </si>
  <si>
    <t>663061170</t>
  </si>
  <si>
    <t>天津湾商国际物流有限公司</t>
  </si>
  <si>
    <t>340885060</t>
  </si>
  <si>
    <t>沐洲（天津）文化传播有限公司</t>
  </si>
  <si>
    <t>MA05P0411</t>
  </si>
  <si>
    <t>天津哈利斯科国际贸易有限公司</t>
  </si>
  <si>
    <t>340955524</t>
  </si>
  <si>
    <t>天津鑫世龙汽车贸易有限公司</t>
  </si>
  <si>
    <t>MA06AR780</t>
  </si>
  <si>
    <t>天津鑫华锡物流有限公司</t>
  </si>
  <si>
    <t>091583749</t>
  </si>
  <si>
    <t>安美桥（天津）国际贸易有限公司</t>
  </si>
  <si>
    <t>794996750</t>
  </si>
  <si>
    <t>天津中通风能国际物流有限公司</t>
  </si>
  <si>
    <t>MA06M0NX9</t>
  </si>
  <si>
    <t>天津华玺汽车贸易有限公司</t>
  </si>
  <si>
    <t>MA05LFKM4</t>
  </si>
  <si>
    <t>中运海铁（天津）国际货运代理有限公司</t>
  </si>
  <si>
    <t>559474151</t>
  </si>
  <si>
    <t>天津竟成纸制品有限公司</t>
  </si>
  <si>
    <t>300630880</t>
  </si>
  <si>
    <t>天津市康测科技发展有限公司</t>
  </si>
  <si>
    <t>058745419</t>
  </si>
  <si>
    <t>海利联合（天津）国际贸易有限公司</t>
  </si>
  <si>
    <t>MA069NKK5</t>
  </si>
  <si>
    <t>天津汇临环宇商贸有限公司</t>
  </si>
  <si>
    <t>093609391</t>
  </si>
  <si>
    <t>天津缔道生物科技股份有限公司</t>
  </si>
  <si>
    <t>MA05MKCR3</t>
  </si>
  <si>
    <t>天津创始新成物流有限公司</t>
  </si>
  <si>
    <t>MA06AGW39</t>
  </si>
  <si>
    <t>天津金莱利国际贸易有限公司</t>
  </si>
  <si>
    <t>735458856</t>
  </si>
  <si>
    <t>天津精京一品国际贸易有限公司</t>
  </si>
  <si>
    <t>310539001</t>
  </si>
  <si>
    <t>天津美商捷美科技有限公司</t>
  </si>
  <si>
    <t>70055619X</t>
  </si>
  <si>
    <t>天津坤盛英泰科技有限公司</t>
  </si>
  <si>
    <t>MA05T4AP9</t>
  </si>
  <si>
    <t>天津市联众世纪教育信息咨询有限公司</t>
  </si>
  <si>
    <t>MA07G1118</t>
  </si>
  <si>
    <t>天津广义行汽车贸易有限公司</t>
  </si>
  <si>
    <t>666108018</t>
  </si>
  <si>
    <t>恒泓国际贸易（天津）有限公司</t>
  </si>
  <si>
    <t>341030777</t>
  </si>
  <si>
    <t>天津乐皓飞国际贸易有限公司</t>
  </si>
  <si>
    <t>663061218</t>
  </si>
  <si>
    <t>天津产智联城科技发展有限公司</t>
  </si>
  <si>
    <t>MA05TDWE3</t>
  </si>
  <si>
    <t>天津腾通科技发展有限公司</t>
  </si>
  <si>
    <t>562676176</t>
  </si>
  <si>
    <t>天津普雷沃德实业有限公司</t>
  </si>
  <si>
    <t>783341417</t>
  </si>
  <si>
    <t>芃凡（天津）包装设计有限公司</t>
  </si>
  <si>
    <t>MA05Q30K5</t>
  </si>
  <si>
    <t>天津荣诚丰茂国际贸易有限公司</t>
  </si>
  <si>
    <t>341005387</t>
  </si>
  <si>
    <t>中昌（天津）复合材料有限公司</t>
  </si>
  <si>
    <t>MA069NLF0</t>
  </si>
  <si>
    <t>天津滨海艾尔博国际酒店有限公司</t>
  </si>
  <si>
    <t>668803444</t>
  </si>
  <si>
    <t>天津中升雷克萨斯汽车销售服务有限公司</t>
  </si>
  <si>
    <t>MA05NT5B8</t>
  </si>
  <si>
    <t>中凡煤电集团（天津）有限公司</t>
  </si>
  <si>
    <t>690665738</t>
  </si>
  <si>
    <t>天津中凡金信小额贷款有限责任公司</t>
  </si>
  <si>
    <t>052085771</t>
  </si>
  <si>
    <t>天津欣益达数码科技有限公司</t>
  </si>
  <si>
    <t>761254566</t>
  </si>
  <si>
    <t>新微国际贸易（天津）有限公司</t>
  </si>
  <si>
    <t>MA06BQ038</t>
  </si>
  <si>
    <t>天津尚客唯品服饰贸易有限公司</t>
  </si>
  <si>
    <t>MA05J6TY4</t>
  </si>
  <si>
    <t>天津立嘉城房地产销售代理有限公司</t>
  </si>
  <si>
    <t>MA06AJ9F9</t>
  </si>
  <si>
    <t>天津航跃科技有限公司</t>
  </si>
  <si>
    <t>093666759</t>
  </si>
  <si>
    <t>天津首创国际货运代理有限公司</t>
  </si>
  <si>
    <t>575138174</t>
  </si>
  <si>
    <t>天津海浦科技有限公司</t>
  </si>
  <si>
    <t>MA06QDHK1</t>
  </si>
  <si>
    <t>天津天成华海技术有限公司</t>
  </si>
  <si>
    <t>MA06B5DX9</t>
  </si>
  <si>
    <t>天津金诺德防腐材料销售有限公司</t>
  </si>
  <si>
    <t>MA05JJPKX</t>
  </si>
  <si>
    <t>中证（天津）信息科技有限公司</t>
  </si>
  <si>
    <t>MA06HJEA8</t>
  </si>
  <si>
    <t>天津瑞泰科生物科技有限公司</t>
  </si>
  <si>
    <t>600506136</t>
  </si>
  <si>
    <t>洁佰得（天津）环保设备销售有限公司</t>
  </si>
  <si>
    <t>MA05WQF7X</t>
  </si>
  <si>
    <t>中枢（天津）国际贸易有限公司</t>
  </si>
  <si>
    <t>MA05ULH6X</t>
  </si>
  <si>
    <t>天津鲲鹏人力资源管理服务有限公司</t>
  </si>
  <si>
    <t>581345532</t>
  </si>
  <si>
    <t>天津市尚德佳信物业服务有限公司</t>
  </si>
  <si>
    <t>MA05LJHX6</t>
  </si>
  <si>
    <t>天津威世轩物流有限公司</t>
  </si>
  <si>
    <t>777308645</t>
  </si>
  <si>
    <t>天津泊林上易集团有限公司</t>
  </si>
  <si>
    <t>300657207</t>
  </si>
  <si>
    <t>天津金鼎泰车务代理服务有限公司</t>
  </si>
  <si>
    <t>684711507</t>
  </si>
  <si>
    <t>天津百益工程设计咨询有限公司</t>
  </si>
  <si>
    <t>MA05PF4M4</t>
  </si>
  <si>
    <t>天津美泰格机械进出口有限公司</t>
  </si>
  <si>
    <t>MA07C6267</t>
  </si>
  <si>
    <t>天津御尚天玺国际贸易有限公司</t>
  </si>
  <si>
    <t>MA05JY3K0</t>
  </si>
  <si>
    <t>天津运联机电工程股份有限公司</t>
  </si>
  <si>
    <t>239664140</t>
  </si>
  <si>
    <t>天津宏昌盛科技发展有限公司</t>
  </si>
  <si>
    <t>093757511</t>
  </si>
  <si>
    <t>天津海环国际贸易有限公司</t>
  </si>
  <si>
    <t>300697612</t>
  </si>
  <si>
    <t>天津拓泰建筑工程有限公司</t>
  </si>
  <si>
    <t>093730458</t>
  </si>
  <si>
    <t>天津送变电易通电力科技有限公司</t>
  </si>
  <si>
    <t>764302711</t>
  </si>
  <si>
    <t>骏晨（天津）国际贸易有限公司</t>
  </si>
  <si>
    <t>MA06UEJM5</t>
  </si>
  <si>
    <t>天津沣麦国际贸易有限公司</t>
  </si>
  <si>
    <t>MA05KQY83</t>
  </si>
  <si>
    <t>天津裕航运通物流有限公司</t>
  </si>
  <si>
    <t>675980422</t>
  </si>
  <si>
    <t>天津市英实科技发展有限公司</t>
  </si>
  <si>
    <t>340943806</t>
  </si>
  <si>
    <t>深圳市联盈国际物流有限公司天津分公司</t>
  </si>
  <si>
    <t>675960835</t>
  </si>
  <si>
    <t>天津市鼎恒泰商贸有限公司</t>
  </si>
  <si>
    <t>300721395</t>
  </si>
  <si>
    <t>天津港保税区天保货运有限公司</t>
  </si>
  <si>
    <t>789358869</t>
  </si>
  <si>
    <t>北京华亚正信资产评估有限公司天津分公司</t>
  </si>
  <si>
    <t>583296586</t>
  </si>
  <si>
    <t>天津加号食品销售有限公司</t>
  </si>
  <si>
    <t>MA05XBRC1</t>
  </si>
  <si>
    <t>天津瑞侃热控科技有限公司</t>
  </si>
  <si>
    <t>MA05Q9J92</t>
  </si>
  <si>
    <t>华明保险代理有限公司</t>
  </si>
  <si>
    <t>08659542X</t>
  </si>
  <si>
    <t>天津港保税区恒远诚信国际贸易有限公司</t>
  </si>
  <si>
    <t>732816312</t>
  </si>
  <si>
    <t>天津英天机电设备有限公司</t>
  </si>
  <si>
    <t>780307213</t>
  </si>
  <si>
    <t>天创暖通制冷工程（天津）有限公司</t>
  </si>
  <si>
    <t>328708993</t>
  </si>
  <si>
    <t>维度威尔（天津）工业品贸易有限公司</t>
  </si>
  <si>
    <t>MA07G8598</t>
  </si>
  <si>
    <t>汇通恒信（天津）资产管理有限公司</t>
  </si>
  <si>
    <t>MA0715678</t>
  </si>
  <si>
    <t>天津锐净环保科技有限公司</t>
  </si>
  <si>
    <t>MA06ANBH9</t>
  </si>
  <si>
    <t>天津深度印象文化传播有限公司</t>
  </si>
  <si>
    <t>MA06CUCQ9</t>
  </si>
  <si>
    <t>天津茗家汇商贸有限公司</t>
  </si>
  <si>
    <t>079609811</t>
  </si>
  <si>
    <t>天津安泰嘉国际货运代理有限公司</t>
  </si>
  <si>
    <t>752244112</t>
  </si>
  <si>
    <t>天津圣唐纺织有限公司</t>
  </si>
  <si>
    <t>MA05W9E42</t>
  </si>
  <si>
    <t>天津神山科技有限公司</t>
  </si>
  <si>
    <t>684703566</t>
  </si>
  <si>
    <t>天津儒意世茂医药有限公司</t>
  </si>
  <si>
    <t>MA06H78H4</t>
  </si>
  <si>
    <t>天津盛和汽车销售服务有限公司</t>
  </si>
  <si>
    <t>MA06T5FF2</t>
  </si>
  <si>
    <t>天津雅梵家具销售有限公司</t>
  </si>
  <si>
    <t>MA05KCNQ2</t>
  </si>
  <si>
    <t>普罗倍安（天津）安防科技有限公司</t>
  </si>
  <si>
    <t>061228906</t>
  </si>
  <si>
    <t>天津容川饲料有限公司</t>
  </si>
  <si>
    <t>MA06JERY4</t>
  </si>
  <si>
    <t>天津讯飞国际贸易有限公司</t>
  </si>
  <si>
    <t>592919335</t>
  </si>
  <si>
    <t>天津海力世通机械贸易有限公司</t>
  </si>
  <si>
    <t>MA05W73N2</t>
  </si>
  <si>
    <t>天津祥奥万达国际贸易有限公司</t>
  </si>
  <si>
    <t>340969096</t>
  </si>
  <si>
    <t>天津普东科技有限公司</t>
  </si>
  <si>
    <t>660300594</t>
  </si>
  <si>
    <t>天津阿科国际贸易有限公司</t>
  </si>
  <si>
    <t>770636320</t>
  </si>
  <si>
    <t>天津盛鑫建筑工程有限公司</t>
  </si>
  <si>
    <t>MA05U1CX4</t>
  </si>
  <si>
    <t>天津柏稷生物科技有限公司</t>
  </si>
  <si>
    <t>MA06HWM37</t>
  </si>
  <si>
    <t>天津得瑞伯机电设备有限公司</t>
  </si>
  <si>
    <t>MA06LRDL5</t>
  </si>
  <si>
    <t>天津市欣旺贸易有限公司</t>
  </si>
  <si>
    <t>MA05KJ8F6</t>
  </si>
  <si>
    <t>天津富琨科技发展有限公司</t>
  </si>
  <si>
    <t>MA06TN177</t>
  </si>
  <si>
    <t>天津瑞索斯商贸有限公司</t>
  </si>
  <si>
    <t>09360833X</t>
  </si>
  <si>
    <t>天津航通科技有限公司</t>
  </si>
  <si>
    <t>MA06Q8D5X</t>
  </si>
  <si>
    <t>天津鸿达市政园林工程有限公司</t>
  </si>
  <si>
    <t>MA06GNFWX</t>
  </si>
  <si>
    <t>天津赛捷物流有限公司</t>
  </si>
  <si>
    <t>767649630</t>
  </si>
  <si>
    <t>天津市艾洱帕克体育文化传播有限公司</t>
  </si>
  <si>
    <t>MA06PMYEX</t>
  </si>
  <si>
    <t>天津市康倢贸易有限公司</t>
  </si>
  <si>
    <t>MA05J6AD1</t>
  </si>
  <si>
    <t>天津市盛日利丰商贸有限公司</t>
  </si>
  <si>
    <t>300683616</t>
  </si>
  <si>
    <t>天津彼洋机器人系统工程有限公司</t>
  </si>
  <si>
    <t>MA07H1770</t>
  </si>
  <si>
    <t>天津成进商贸有限公司</t>
  </si>
  <si>
    <t>MA0691F42</t>
  </si>
  <si>
    <t>天津集卡帮有限公司</t>
  </si>
  <si>
    <t>MA06PGAB6</t>
  </si>
  <si>
    <t>天津贝克电气有限公司</t>
  </si>
  <si>
    <t>600579140</t>
  </si>
  <si>
    <t>天津花木兰电子商务有限责任公司</t>
  </si>
  <si>
    <t>09371153X</t>
  </si>
  <si>
    <t>天津永源文化传播有限公司</t>
  </si>
  <si>
    <t>MA06F70DX</t>
  </si>
  <si>
    <t>天津港保税区凯美达国际贸易有限公司</t>
  </si>
  <si>
    <t>23966479X</t>
  </si>
  <si>
    <t>天津恒宇医疗科技有限公司</t>
  </si>
  <si>
    <t>MA07E2523</t>
  </si>
  <si>
    <t>睿博财智（天津）企业管理咨询有限公司</t>
  </si>
  <si>
    <t>MA06U4699</t>
  </si>
  <si>
    <t>天津中伟机电设备安装有限公司</t>
  </si>
  <si>
    <t>MA05L2T22</t>
  </si>
  <si>
    <t>天津明顺拆除工程服务有限公司</t>
  </si>
  <si>
    <t>MA06Q4BF8</t>
  </si>
  <si>
    <t>天津圣洛嘉国际贸易有限公司</t>
  </si>
  <si>
    <t>300746381</t>
  </si>
  <si>
    <t>易达云创电气（天津）有限公司</t>
  </si>
  <si>
    <t>MA06EA7J6</t>
  </si>
  <si>
    <t>天津利升汽车销售服务有限公司</t>
  </si>
  <si>
    <t>MA06AJH74</t>
  </si>
  <si>
    <t>天津宜荀工程咨询有限公司</t>
  </si>
  <si>
    <t>MA05P0WR2</t>
  </si>
  <si>
    <t>天津瀚诺国际贸易有限公司</t>
  </si>
  <si>
    <t>581349779</t>
  </si>
  <si>
    <t>乐喜树脂（天津）有限公司</t>
  </si>
  <si>
    <t>75484770X</t>
  </si>
  <si>
    <t>天津百晟云海网络信息技术有限公司</t>
  </si>
  <si>
    <t>MA06DC612</t>
  </si>
  <si>
    <t>天津怡为可国际贸易有限公司</t>
  </si>
  <si>
    <t>57512045X</t>
  </si>
  <si>
    <t>天津米若可培训学校有限公司</t>
  </si>
  <si>
    <t>MA05R18L4</t>
  </si>
  <si>
    <t>天津闪联科技有限公司</t>
  </si>
  <si>
    <t>697434086</t>
  </si>
  <si>
    <t>天津佳贺通商贸有限公司</t>
  </si>
  <si>
    <t>MA06X5452</t>
  </si>
  <si>
    <t>天津国际物流中心</t>
  </si>
  <si>
    <t>738464012</t>
  </si>
  <si>
    <t>天津亿圣达汽车贸易有限公司</t>
  </si>
  <si>
    <t>MA05NMNP8</t>
  </si>
  <si>
    <t>爱邦国际贸易（天津）有限公司</t>
  </si>
  <si>
    <t>600531331</t>
  </si>
  <si>
    <t>未来医药科技（天津）有限公司</t>
  </si>
  <si>
    <t>MA05T0FM5</t>
  </si>
  <si>
    <t>天津森泰汽车销售有限公司</t>
  </si>
  <si>
    <t>MA068R7A6</t>
  </si>
  <si>
    <t>天津市中大会计师事务所有限责任公司</t>
  </si>
  <si>
    <t>758140330</t>
  </si>
  <si>
    <t>天津天成信息技术发展有限公司</t>
  </si>
  <si>
    <t>600558841</t>
  </si>
  <si>
    <t>天津闽商投资有限公司</t>
  </si>
  <si>
    <t>586427617</t>
  </si>
  <si>
    <t>天津通塘贸易有限公司</t>
  </si>
  <si>
    <t>MA06JH7N5</t>
  </si>
  <si>
    <t>天津港保税区博扬国际贸易有限公司</t>
  </si>
  <si>
    <t>777301785</t>
  </si>
  <si>
    <t>天津美锦国际贸易有限公司</t>
  </si>
  <si>
    <t>679434576</t>
  </si>
  <si>
    <t>汇利（天津）国际贸易有限公司</t>
  </si>
  <si>
    <t>300451356</t>
  </si>
  <si>
    <t>天津万钧海洋工程技术有限公司</t>
  </si>
  <si>
    <t>679437638</t>
  </si>
  <si>
    <t>天津艺家进出口有限公司</t>
  </si>
  <si>
    <t>MA06TPFUX</t>
  </si>
  <si>
    <t>天津大尚国际贸易有限公司</t>
  </si>
  <si>
    <t>MA05JQLD6</t>
  </si>
  <si>
    <t>天津胤玺商务秘书有限公司</t>
  </si>
  <si>
    <t>300432729</t>
  </si>
  <si>
    <t>铭鼎矿业（天津）有限公司</t>
  </si>
  <si>
    <t>MA06LFX32</t>
  </si>
  <si>
    <t>博宇同辉（天津）文化传媒有限公司</t>
  </si>
  <si>
    <t>MA06J14Y2</t>
  </si>
  <si>
    <t>源头采电子商务（天津）有限公司</t>
  </si>
  <si>
    <t>MA05J4CM2</t>
  </si>
  <si>
    <t>天津天发科技有限公司</t>
  </si>
  <si>
    <t>MA06FPD05</t>
  </si>
  <si>
    <t>天津港保税区小丑娃国际文化艺术发展有限公司</t>
  </si>
  <si>
    <t>712810722</t>
  </si>
  <si>
    <t>天津金顺科技发展股份有限公司</t>
  </si>
  <si>
    <t>79726677X</t>
  </si>
  <si>
    <t>国运融资租赁（天津）股份有限公司</t>
  </si>
  <si>
    <t>MA05MD904</t>
  </si>
  <si>
    <t>天津大河国际贸易有限公司</t>
  </si>
  <si>
    <t>758112460</t>
  </si>
  <si>
    <t>天津市赛远科技有限公司</t>
  </si>
  <si>
    <t>700458522</t>
  </si>
  <si>
    <t>天津港保税区基石敦商贸有限公司</t>
  </si>
  <si>
    <t>679421644</t>
  </si>
  <si>
    <t>天津瀚达国际货运代理有限公司</t>
  </si>
  <si>
    <t>770638086</t>
  </si>
  <si>
    <t>天津港保税区鼎恒国际贸易有限公司</t>
  </si>
  <si>
    <t>789398158</t>
  </si>
  <si>
    <t>天津路路通达国际贸易有限公司</t>
  </si>
  <si>
    <t>MA05JNQT0</t>
  </si>
  <si>
    <t>米思克（天津）切削技术有限公司</t>
  </si>
  <si>
    <t>341016772</t>
  </si>
  <si>
    <t>天津中大信诚资产评估有限公司</t>
  </si>
  <si>
    <t>673725719</t>
  </si>
  <si>
    <t>天津凯盈商贸有限公司</t>
  </si>
  <si>
    <t>MA05KYGQ8</t>
  </si>
  <si>
    <t>天津宇科环境技术有限公司</t>
  </si>
  <si>
    <t>MA05M7DR4</t>
  </si>
  <si>
    <t>天津金源建材科技有限公司</t>
  </si>
  <si>
    <t>MA05L0RP2</t>
  </si>
  <si>
    <t>天津晨希智能环保科技有限责任公司</t>
  </si>
  <si>
    <t>MA06A0JF0</t>
  </si>
  <si>
    <t>天津鑫宏驰国际货运代理有限公司</t>
  </si>
  <si>
    <t>MA06PNB28</t>
  </si>
  <si>
    <t>天津欧沃太科科技有限公司</t>
  </si>
  <si>
    <t>MA06BL2D9</t>
  </si>
  <si>
    <t>天津克莱科特软件有限公司</t>
  </si>
  <si>
    <t>300450409</t>
  </si>
  <si>
    <t>天津港保税区台经国际贸易有限公司</t>
  </si>
  <si>
    <t>764319951</t>
  </si>
  <si>
    <t>天津华钢供应链有限公司</t>
  </si>
  <si>
    <t>MA05KD1N0</t>
  </si>
  <si>
    <t>天津睿亿嘉朗科技发展有限公司</t>
  </si>
  <si>
    <t>300682138</t>
  </si>
  <si>
    <t>天津福润达国际贸易有限公司</t>
  </si>
  <si>
    <t>MA05P5183</t>
  </si>
  <si>
    <t>天津怡和通商国际贸易有限公司</t>
  </si>
  <si>
    <t>754839507</t>
  </si>
  <si>
    <t>天津世财腾达国际贸易有限公司</t>
  </si>
  <si>
    <t>MA05J8AR1</t>
  </si>
  <si>
    <t>天津中科利百科技发展有限公司</t>
  </si>
  <si>
    <t>550356298</t>
  </si>
  <si>
    <t>天津瑞帆科技有限公司</t>
  </si>
  <si>
    <t>MA06DUJQ9</t>
  </si>
  <si>
    <t>天津宝瑞顺达国际贸易有限公司</t>
  </si>
  <si>
    <t>681878643</t>
  </si>
  <si>
    <t>天津锦贤物流有限公司</t>
  </si>
  <si>
    <t>66610798X</t>
  </si>
  <si>
    <t>天津正悦集运物流有限公司</t>
  </si>
  <si>
    <t>679416933</t>
  </si>
  <si>
    <t>天津瑞德汽车贸易有限公司</t>
  </si>
  <si>
    <t>MA05KCCT7</t>
  </si>
  <si>
    <t>天津凯诺国际物流有限公司</t>
  </si>
  <si>
    <t>780327089</t>
  </si>
  <si>
    <t>天津浩甲国际贸易有限公司</t>
  </si>
  <si>
    <t>MA05JQ284</t>
  </si>
  <si>
    <t>中昇（天津）供应链有限公司</t>
  </si>
  <si>
    <t>MA05L2UQ5</t>
  </si>
  <si>
    <t>天津轩缘房地产信息咨询有限公司</t>
  </si>
  <si>
    <t>340945633</t>
  </si>
  <si>
    <t>天津安信天诚科技有限公司</t>
  </si>
  <si>
    <t>340911652</t>
  </si>
  <si>
    <t>天津市中汽伟佳国际贸易有限公司</t>
  </si>
  <si>
    <t>730367197</t>
  </si>
  <si>
    <t>天津易裘供应链管理服务有限公司</t>
  </si>
  <si>
    <t>MA06E7B75</t>
  </si>
  <si>
    <t>天津鸿鑫悦驰国际贸易有限公司</t>
  </si>
  <si>
    <t>30049601X</t>
  </si>
  <si>
    <t>天津极兔供应链有限公司</t>
  </si>
  <si>
    <t>MA06UKRTX</t>
  </si>
  <si>
    <t>天津市锦洋船舶服务有限公司</t>
  </si>
  <si>
    <t>MA06CJRE6</t>
  </si>
  <si>
    <t>天津港保税区宇隆物业服务有限公司</t>
  </si>
  <si>
    <t>592947635</t>
  </si>
  <si>
    <t>天津自贸区旺金海国际贸易有限公司</t>
  </si>
  <si>
    <t>091573516</t>
  </si>
  <si>
    <t>天津世纪汇丰国际货运代理有限公司</t>
  </si>
  <si>
    <t>660330179</t>
  </si>
  <si>
    <t>天津聚诚国际贸易有限公司</t>
  </si>
  <si>
    <t>MA05JY6R7</t>
  </si>
  <si>
    <t>天津锦豪国际贸易有限公司</t>
  </si>
  <si>
    <t>MA06BNKH1</t>
  </si>
  <si>
    <t>创师科记企业管理咨询（天津）有限公司</t>
  </si>
  <si>
    <t>MA05LAE53</t>
  </si>
  <si>
    <t>天津世博瑞环保工程有限公司</t>
  </si>
  <si>
    <t>093609535</t>
  </si>
  <si>
    <t>天津赛伟科技有限公司</t>
  </si>
  <si>
    <t>598715755</t>
  </si>
  <si>
    <t>天津市天福汽车销售服务有限公司</t>
  </si>
  <si>
    <t>773612332</t>
  </si>
  <si>
    <t>津仕达（天津）国际贸易有限公司</t>
  </si>
  <si>
    <t>600909154</t>
  </si>
  <si>
    <t>天津顺合成餐饮管理有限公司</t>
  </si>
  <si>
    <t>300474566</t>
  </si>
  <si>
    <t>欧尚（天津）国际贸易有限公司</t>
  </si>
  <si>
    <t>MA05J10Y6</t>
  </si>
  <si>
    <t>天津市港信物流有限公司</t>
  </si>
  <si>
    <t>794951608</t>
  </si>
  <si>
    <t>科贸创发生产力促进（天津）有限公司</t>
  </si>
  <si>
    <t>MA05M1346</t>
  </si>
  <si>
    <t>华星新世纪投资有限公司</t>
  </si>
  <si>
    <t>730359904</t>
  </si>
  <si>
    <t>天津市新干线国际贸易有限公司</t>
  </si>
  <si>
    <t>732810260</t>
  </si>
  <si>
    <t>天津素禾国际贸易有限公司</t>
  </si>
  <si>
    <t>MA05MJ759</t>
  </si>
  <si>
    <t>佳旭油田技术服务（天津）有限公司</t>
  </si>
  <si>
    <t>780319708</t>
  </si>
  <si>
    <t>鸿禹管理咨询（天津）有限公司</t>
  </si>
  <si>
    <t>340935662</t>
  </si>
  <si>
    <t>立德树人（天津）培训学校有限公司</t>
  </si>
  <si>
    <t>MA06KTRR3</t>
  </si>
  <si>
    <t>天津嘉之信科技发展有限公司</t>
  </si>
  <si>
    <t>797282980</t>
  </si>
  <si>
    <t>天津港保税区磊华商贸有限公司</t>
  </si>
  <si>
    <t>789394720</t>
  </si>
  <si>
    <t>天津航星物流有限公司</t>
  </si>
  <si>
    <t>761285530</t>
  </si>
  <si>
    <t>天津为浩企业管理咨询有限公司</t>
  </si>
  <si>
    <t>663086538</t>
  </si>
  <si>
    <t>天津市千道利源商贸有限公司</t>
  </si>
  <si>
    <t>MA06M8004</t>
  </si>
  <si>
    <t>天津路之星国际贸易有限公司</t>
  </si>
  <si>
    <t>679406735</t>
  </si>
  <si>
    <t>天津丞翔国际物流有限公司</t>
  </si>
  <si>
    <t>660321352</t>
  </si>
  <si>
    <t>天津丽兴瑞马国际物流有限公司</t>
  </si>
  <si>
    <t>675958460</t>
  </si>
  <si>
    <t>天津达能新创广告有限公司</t>
  </si>
  <si>
    <t>690693114</t>
  </si>
  <si>
    <t>天津德成众泰国际贸易有限公司</t>
  </si>
  <si>
    <t>MA06GKTH8</t>
  </si>
  <si>
    <t>天津君诚汽车信息咨询服务有限公司</t>
  </si>
  <si>
    <t>MA0716486</t>
  </si>
  <si>
    <t>天津市腾跃通讯技术服务有限公司</t>
  </si>
  <si>
    <t>300727930</t>
  </si>
  <si>
    <t>大都国际贸易（天津）有限公司</t>
  </si>
  <si>
    <t>746674693</t>
  </si>
  <si>
    <t>天津顶艺禾彩文化传播有限公司</t>
  </si>
  <si>
    <t>MA0728559</t>
  </si>
  <si>
    <t>天津港航供应链管理服务有限公司</t>
  </si>
  <si>
    <t>MA06J9QH5</t>
  </si>
  <si>
    <t>天津吾爱投信息科技有限公司</t>
  </si>
  <si>
    <t>MA05K2J4X</t>
  </si>
  <si>
    <t>天津东洋林德国际贸易有限公司</t>
  </si>
  <si>
    <t>764316830</t>
  </si>
  <si>
    <t>天津市河源建筑安装工程有限公司</t>
  </si>
  <si>
    <t>300693662</t>
  </si>
  <si>
    <t>天津荣兴科技咨询有限公司</t>
  </si>
  <si>
    <t>086562476</t>
  </si>
  <si>
    <t>天津市盛迪达贸易有限公司</t>
  </si>
  <si>
    <t>794981196</t>
  </si>
  <si>
    <t>天津亿海川化工贸易有限公司</t>
  </si>
  <si>
    <t>663062894</t>
  </si>
  <si>
    <t>天津国际物流园有限公司</t>
  </si>
  <si>
    <t>770616493</t>
  </si>
  <si>
    <t>天津维苏维商贸有限公司</t>
  </si>
  <si>
    <t>797269006</t>
  </si>
  <si>
    <t>天津津广国际贸易有限公司</t>
  </si>
  <si>
    <t>MA06PX4UX</t>
  </si>
  <si>
    <t>天津鼓山商贸发展有限公司</t>
  </si>
  <si>
    <t>786384009</t>
  </si>
  <si>
    <t>天津清达康科技发展有限公司</t>
  </si>
  <si>
    <t>562658226</t>
  </si>
  <si>
    <t>抚顺市水利勘测设计研究院有限公司天津分公司</t>
  </si>
  <si>
    <t>MA05UXB21</t>
  </si>
  <si>
    <t>天津聚旺源科技有限公司</t>
  </si>
  <si>
    <t>MA05U2LY2</t>
  </si>
  <si>
    <t>铭洋（天津）教育信息咨询有限公司</t>
  </si>
  <si>
    <t>MA06HRF71</t>
  </si>
  <si>
    <t>天津普利奥环保技术有限公司</t>
  </si>
  <si>
    <t>MA06DQFH9</t>
  </si>
  <si>
    <t>天津欧德佳智能科技有限公司</t>
  </si>
  <si>
    <t>MA06J4AM0</t>
  </si>
  <si>
    <t>天津汇润生物科技有限公司</t>
  </si>
  <si>
    <t>MA06FCA78</t>
  </si>
  <si>
    <t>天津晋津海国际贸易有限公司</t>
  </si>
  <si>
    <t>773603647</t>
  </si>
  <si>
    <t>天津昊天诚国际物流有限公司</t>
  </si>
  <si>
    <t>MA06T50T1</t>
  </si>
  <si>
    <t>天津九通人力资源服务有限公司</t>
  </si>
  <si>
    <t>MA06GGJY2</t>
  </si>
  <si>
    <t>天津润丰汽车销售有限公司</t>
  </si>
  <si>
    <t>MA05J9WG4</t>
  </si>
  <si>
    <t>天津浩林金华商贸有限公司</t>
  </si>
  <si>
    <t>069872966</t>
  </si>
  <si>
    <t>天津港保税区永达工贸有限公司</t>
  </si>
  <si>
    <t>744019767</t>
  </si>
  <si>
    <t>天津诺塞帕斯工程设计有限公司</t>
  </si>
  <si>
    <t>569306936</t>
  </si>
  <si>
    <t>天津利宝汽车销售服务有限公司</t>
  </si>
  <si>
    <t>MA05KFM60</t>
  </si>
  <si>
    <t>映杰瑞（天津）科技有限公司</t>
  </si>
  <si>
    <t>MA05KX3U5</t>
  </si>
  <si>
    <t>天津市优构图软件科技有限公司</t>
  </si>
  <si>
    <t>MA05J5JN8</t>
  </si>
  <si>
    <t>天津格拉瑞斯科技有限公司</t>
  </si>
  <si>
    <t>MA05LL9T8</t>
  </si>
  <si>
    <t>天津万晟中天电子商务有限公司</t>
  </si>
  <si>
    <t>341047472</t>
  </si>
  <si>
    <t>天津鑫和国际贸易有限公司</t>
  </si>
  <si>
    <t>MA05RFKW9</t>
  </si>
  <si>
    <t>凯佳国际贸易（天津）有限公司</t>
  </si>
  <si>
    <t>600526006</t>
  </si>
  <si>
    <t>天津经发投资有限公司</t>
  </si>
  <si>
    <t>738454199</t>
  </si>
  <si>
    <t>天津捷运通物流有限公司</t>
  </si>
  <si>
    <t>767625233</t>
  </si>
  <si>
    <t>大源（天津）物业管理有限公司</t>
  </si>
  <si>
    <t>589758251</t>
  </si>
  <si>
    <t>瑞福莱（天津）家具贸易有限公司</t>
  </si>
  <si>
    <t>MA05M04L9</t>
  </si>
  <si>
    <t>天津西格玛国际货运代理有限公司</t>
  </si>
  <si>
    <t>MA05Y9EK4</t>
  </si>
  <si>
    <t>善航国际物流（天津）有限公司</t>
  </si>
  <si>
    <t>MA05N80K2</t>
  </si>
  <si>
    <t>天津锦龙恒源进出口有限公司</t>
  </si>
  <si>
    <t>684733896</t>
  </si>
  <si>
    <t>中联远洋（天津）物流有限公司</t>
  </si>
  <si>
    <t>MA05J6EA2</t>
  </si>
  <si>
    <t>天津市龙腾艺佳装饰工程有限公司</t>
  </si>
  <si>
    <t>34092842X</t>
  </si>
  <si>
    <t>天津力为国际贸易有限公司</t>
  </si>
  <si>
    <t>754808014</t>
  </si>
  <si>
    <t>天津安道圣国际货运代理有限公司</t>
  </si>
  <si>
    <t>679431172</t>
  </si>
  <si>
    <t>天津金诚国际贸易有限公司</t>
  </si>
  <si>
    <t>MA06BH1A7</t>
  </si>
  <si>
    <t>天津维亚舶安科技有限公司</t>
  </si>
  <si>
    <t>MA05J94X5</t>
  </si>
  <si>
    <t>天津中和保利国际贸易有限公司</t>
  </si>
  <si>
    <t>MA06JLJ04</t>
  </si>
  <si>
    <t>天津晟功国际贸易有限公司</t>
  </si>
  <si>
    <t>783309038</t>
  </si>
  <si>
    <t>天津市优阳科技有限公司</t>
  </si>
  <si>
    <t>328562162</t>
  </si>
  <si>
    <t>天津航强物流有限公司</t>
  </si>
  <si>
    <t>MA05WGGNX</t>
  </si>
  <si>
    <t>天津丰恩汽车销售有限公司</t>
  </si>
  <si>
    <t>MA05LLQ92</t>
  </si>
  <si>
    <t>天津方洲物流有限公司</t>
  </si>
  <si>
    <t>744037850</t>
  </si>
  <si>
    <t>创联生产力促进（天津）有限公司</t>
  </si>
  <si>
    <t>MA05YC202</t>
  </si>
  <si>
    <t>天津涵信诚科技有限公司</t>
  </si>
  <si>
    <t>300475219</t>
  </si>
  <si>
    <t>天津松达国际贸易有限公司</t>
  </si>
  <si>
    <t>758125309</t>
  </si>
  <si>
    <t>天津君诚汽车租赁有限公司</t>
  </si>
  <si>
    <t>556541662</t>
  </si>
  <si>
    <t>天津智慧云网络技术有限公司</t>
  </si>
  <si>
    <t>MA05TYTD3</t>
  </si>
  <si>
    <t>天津宏祥国际贸易有限公司</t>
  </si>
  <si>
    <t>MA05P67L0</t>
  </si>
  <si>
    <t>善尚科技（天津）有限公司</t>
  </si>
  <si>
    <t>MA05R6Q86</t>
  </si>
  <si>
    <t>天津市聚全科技发展有限公司</t>
  </si>
  <si>
    <t>MA05LMYY0</t>
  </si>
  <si>
    <t>嘉凯国际货运代理（天津）有限公司</t>
  </si>
  <si>
    <t>MA06M16Y1</t>
  </si>
  <si>
    <t>天津慧知者文化传播有限公司</t>
  </si>
  <si>
    <t>MA05JPXK7</t>
  </si>
  <si>
    <t>天津森美嘉华物流有限公司</t>
  </si>
  <si>
    <t>694097256</t>
  </si>
  <si>
    <t>天津天象商务秘书服务有限公司</t>
  </si>
  <si>
    <t>093613745</t>
  </si>
  <si>
    <t>华北（天津）科技有限公司</t>
  </si>
  <si>
    <t>MA06D1D76</t>
  </si>
  <si>
    <t>天津路路兴达汽车销售有限公司</t>
  </si>
  <si>
    <t>MA06H50Q1</t>
  </si>
  <si>
    <t>天津烧角市政工程有限责任公司</t>
  </si>
  <si>
    <t>MA05JX9E7</t>
  </si>
  <si>
    <t>天津绩文科技发展有限公司</t>
  </si>
  <si>
    <t>MA05JPDB6</t>
  </si>
  <si>
    <t>天津港保税区祥运国际贸易有限公司</t>
  </si>
  <si>
    <t>596115406</t>
  </si>
  <si>
    <t>天津海通润丰物流有限公司</t>
  </si>
  <si>
    <t>675980174</t>
  </si>
  <si>
    <t>天津睿骐建筑工程有限公司</t>
  </si>
  <si>
    <t>075942211</t>
  </si>
  <si>
    <t>天津凯奥商贸有限公司</t>
  </si>
  <si>
    <t>562682509</t>
  </si>
  <si>
    <t>天津港保税区德恩国际贸易有限公司</t>
  </si>
  <si>
    <t>712846311</t>
  </si>
  <si>
    <t>天津宝星行汽车贸易有限公司</t>
  </si>
  <si>
    <t>083040592</t>
  </si>
  <si>
    <t>天津泰隆国际贸易有限公司</t>
  </si>
  <si>
    <t>600893543</t>
  </si>
  <si>
    <t>天津广源聚友汽车销售有限公司</t>
  </si>
  <si>
    <t>MA05M06D6</t>
  </si>
  <si>
    <t>天津兴名宏装饰工程有限公司</t>
  </si>
  <si>
    <t>328693218</t>
  </si>
  <si>
    <t>天津天锴化工有限公司</t>
  </si>
  <si>
    <t>34089934X</t>
  </si>
  <si>
    <t>空创益员商务秘书（天津）有限公司</t>
  </si>
  <si>
    <t>MA05LCKD2</t>
  </si>
  <si>
    <t>天津保泽行汽车贸易有限公司</t>
  </si>
  <si>
    <t>300397740</t>
  </si>
  <si>
    <t>天津合兴宏业汽车销售服务有限公司</t>
  </si>
  <si>
    <t>550362321</t>
  </si>
  <si>
    <t>天津市鑫源达建筑安装工程有限公司</t>
  </si>
  <si>
    <t>MA06BNDX8</t>
  </si>
  <si>
    <t>天津中进宏大平行进口汽车贸易有限公司</t>
  </si>
  <si>
    <t>MA06CCX6X</t>
  </si>
  <si>
    <t>天津港保税区塑坤货运代理有限公司</t>
  </si>
  <si>
    <t>075903562</t>
  </si>
  <si>
    <t>润业达投资管理（天津）有限公司</t>
  </si>
  <si>
    <t>581339335</t>
  </si>
  <si>
    <t>天津蓝盾工贸有限公司</t>
  </si>
  <si>
    <t>767628960</t>
  </si>
  <si>
    <t>天津百润汽车科技有限公司</t>
  </si>
  <si>
    <t>MA05XUP02</t>
  </si>
  <si>
    <t>天津胜郡德货运代理有限公司</t>
  </si>
  <si>
    <t>589777321</t>
  </si>
  <si>
    <t>天津天益国际贸易有限公司</t>
  </si>
  <si>
    <t>MA06TRGF9</t>
  </si>
  <si>
    <t>天津市尚恒源国际贸易有限公司</t>
  </si>
  <si>
    <t>797282155</t>
  </si>
  <si>
    <t>天津滨海创投投资管理有限公司</t>
  </si>
  <si>
    <t>666122696</t>
  </si>
  <si>
    <t>天津智汇物流有限公司</t>
  </si>
  <si>
    <t>MA06DEMJ7</t>
  </si>
  <si>
    <t>天津嘉创物业服务有限公司</t>
  </si>
  <si>
    <t>730341392</t>
  </si>
  <si>
    <t>天津东昇联华国际物流有限公司</t>
  </si>
  <si>
    <t>673730251</t>
  </si>
  <si>
    <t>天津海颐威工程技术有限公司</t>
  </si>
  <si>
    <t>MA0717825</t>
  </si>
  <si>
    <t>浦诺凌体育用品（天津）有限公司</t>
  </si>
  <si>
    <t>MA06AR692</t>
  </si>
  <si>
    <t>天津晓翔国际货运代理有限公司</t>
  </si>
  <si>
    <t>MA07J8666</t>
  </si>
  <si>
    <t>天津骏嘉捷国际船务代理有限公司</t>
  </si>
  <si>
    <t>66611811X</t>
  </si>
  <si>
    <t>天津诺佳诺克莱恩科技有限公司</t>
  </si>
  <si>
    <t>075905234</t>
  </si>
  <si>
    <t>北斗（天津）科学技术应用研究院（有限合伙）</t>
  </si>
  <si>
    <t>MA06LXJB8</t>
  </si>
  <si>
    <t>喜玛拉雅（天津）科技有限公司</t>
  </si>
  <si>
    <t>600912273</t>
  </si>
  <si>
    <t>梧枫铭华（天津）企业管理咨询有限公司</t>
  </si>
  <si>
    <t>300671463</t>
  </si>
  <si>
    <t>北方中宸物流（天津）有限公司</t>
  </si>
  <si>
    <t>MA05KXW39</t>
  </si>
  <si>
    <t>天津博达国际贸易有限公司</t>
  </si>
  <si>
    <t>744037738</t>
  </si>
  <si>
    <t>天津涵运电子科技发展有限公司</t>
  </si>
  <si>
    <t>MA06N7904</t>
  </si>
  <si>
    <t>天津市经建永利科技发展有限公司</t>
  </si>
  <si>
    <t>300424526</t>
  </si>
  <si>
    <t>天津驰名进出口贸易有限公司</t>
  </si>
  <si>
    <t>73279757X</t>
  </si>
  <si>
    <t>天津华路升云商贸有限公司</t>
  </si>
  <si>
    <t>660348002</t>
  </si>
  <si>
    <t>天津东鞠德威国际贸易有限公司</t>
  </si>
  <si>
    <t>675962988</t>
  </si>
  <si>
    <t>赫那罗（天津）物流有限公司</t>
  </si>
  <si>
    <t>666119868</t>
  </si>
  <si>
    <t>天津圣富伦国际货运代理有限公司</t>
  </si>
  <si>
    <t>075911263</t>
  </si>
  <si>
    <t>电装汽车零部件贸易（天津）有限公司</t>
  </si>
  <si>
    <t>764328137</t>
  </si>
  <si>
    <t>天津新凯乐国际贸易有限公司</t>
  </si>
  <si>
    <t>300767609</t>
  </si>
  <si>
    <t>天津巨人文化发展股份有限公司</t>
  </si>
  <si>
    <t>MA05JX8U1</t>
  </si>
  <si>
    <t>正禾（天津）能源有限公司</t>
  </si>
  <si>
    <t>MA06AEBEX</t>
  </si>
  <si>
    <t>陆川（天津）国际物流有限公司</t>
  </si>
  <si>
    <t>783348918</t>
  </si>
  <si>
    <t>天津菁华园林绿化有限公司</t>
  </si>
  <si>
    <t>MA06D6FW7</t>
  </si>
  <si>
    <t>钧正（天津）机械贸易有限公司</t>
  </si>
  <si>
    <t>600907941</t>
  </si>
  <si>
    <t>天津俊龙顺达物流有限公司</t>
  </si>
  <si>
    <t>340968536</t>
  </si>
  <si>
    <t>德爱威（天津）建材科技有限公司</t>
  </si>
  <si>
    <t>789395408</t>
  </si>
  <si>
    <t>领航海洋工程（天津）有限公司</t>
  </si>
  <si>
    <t>MA06E4QN3</t>
  </si>
  <si>
    <t>天津丰选嘉汇科技有限公司</t>
  </si>
  <si>
    <t>340955292</t>
  </si>
  <si>
    <t>天津大麦汽车贸易有限公司</t>
  </si>
  <si>
    <t>MA05X78J7</t>
  </si>
  <si>
    <t>天津桔子财税服务股份有限公司</t>
  </si>
  <si>
    <t>MA06980U9</t>
  </si>
  <si>
    <t>世京建材（天津）有限公司</t>
  </si>
  <si>
    <t>754804507</t>
  </si>
  <si>
    <t>天津滨禾轩国际贸易有限公司</t>
  </si>
  <si>
    <t>583278556</t>
  </si>
  <si>
    <t>玺萌睿智（天津）教育咨询有限公司</t>
  </si>
  <si>
    <t>MA06D5CE8</t>
  </si>
  <si>
    <t>天津森豪国际贸易有限公司</t>
  </si>
  <si>
    <t>300336630</t>
  </si>
  <si>
    <t>天津港保税区志博国际工贸有限公司</t>
  </si>
  <si>
    <t>239660836</t>
  </si>
  <si>
    <t>天津港保税区隆鑫诚国际贸易有限公司</t>
  </si>
  <si>
    <t>724496013</t>
  </si>
  <si>
    <t>天津三江汇通国际贸易有限公司</t>
  </si>
  <si>
    <t>679442322</t>
  </si>
  <si>
    <t>天津泉福国际经贸有限公司</t>
  </si>
  <si>
    <t>MA06RJCP2</t>
  </si>
  <si>
    <t>天津晟奭翔商贸有限公司</t>
  </si>
  <si>
    <t>052080225</t>
  </si>
  <si>
    <t>天津康德本草生物科技有限公司</t>
  </si>
  <si>
    <t>MA06G4LB4</t>
  </si>
  <si>
    <t>天津威朗国际货运代理有限公司</t>
  </si>
  <si>
    <t>MA05JGT54</t>
  </si>
  <si>
    <t>天津津诺财务咨询有限公司</t>
  </si>
  <si>
    <t>MA05YCYD2</t>
  </si>
  <si>
    <t>天津亚铁科技有限公司</t>
  </si>
  <si>
    <t>MA07A9598</t>
  </si>
  <si>
    <t>和电新能源科技（天津）有限公司</t>
  </si>
  <si>
    <t>MA06TBYG8</t>
  </si>
  <si>
    <t>天津信创国际贸易有限公司</t>
  </si>
  <si>
    <t>681852283</t>
  </si>
  <si>
    <t>天津百胜物流有限公司</t>
  </si>
  <si>
    <t>761253838</t>
  </si>
  <si>
    <t>天津华超食品科技有限公司</t>
  </si>
  <si>
    <t>MA0773149</t>
  </si>
  <si>
    <t>天津百吉顺国际贸易有限公司</t>
  </si>
  <si>
    <t>MA06J7E12</t>
  </si>
  <si>
    <t>天津谷力国际贸易有限公司</t>
  </si>
  <si>
    <t>079644318</t>
  </si>
  <si>
    <t>天津滨海木东广告有限公司</t>
  </si>
  <si>
    <t>684745483</t>
  </si>
  <si>
    <t>天津赛纳瑞建筑工程有限公司</t>
  </si>
  <si>
    <t>MA05K26R5</t>
  </si>
  <si>
    <t>天津保罗国际货运代理有限公司</t>
  </si>
  <si>
    <t>684729846</t>
  </si>
  <si>
    <t>天津源丰物流有限公司</t>
  </si>
  <si>
    <t>797294914</t>
  </si>
  <si>
    <t>天津德兴泰汽车贸易有限公司</t>
  </si>
  <si>
    <t>MA05WGFD1</t>
  </si>
  <si>
    <t>天津菲迪尼斯体育健身有限公司</t>
  </si>
  <si>
    <t>MA05PBQG4</t>
  </si>
  <si>
    <t>天津福越汽车销售有限公司</t>
  </si>
  <si>
    <t>MA05RKHJ7</t>
  </si>
  <si>
    <t>众创网络服务（天津）有限公司</t>
  </si>
  <si>
    <t>MA05N4KB5</t>
  </si>
  <si>
    <t>天津泰达能源集团有限公司临港分公司</t>
  </si>
  <si>
    <t>MA06PKUN2</t>
  </si>
  <si>
    <t>浦田（天津）建设工程有限公司</t>
  </si>
  <si>
    <t>MA06J15D7</t>
  </si>
  <si>
    <t>天津鸿成伟泰国际货运代理有限公司</t>
  </si>
  <si>
    <t>328701644</t>
  </si>
  <si>
    <t>天津鹏航物流有限公司</t>
  </si>
  <si>
    <t>583274037</t>
  </si>
  <si>
    <t>天津耀佳汽车贸易有限公司</t>
  </si>
  <si>
    <t>MA06AJ72X</t>
  </si>
  <si>
    <t>天津市安力叉车销售有限公司</t>
  </si>
  <si>
    <t>789359482</t>
  </si>
  <si>
    <t>天津华禹汽车贸易有限公司</t>
  </si>
  <si>
    <t>MA05P6KD8</t>
  </si>
  <si>
    <t>天津市航通国际货运代理有限公司</t>
  </si>
  <si>
    <t>744045711</t>
  </si>
  <si>
    <t>天津拓普沃德汽车零部件有限公司</t>
  </si>
  <si>
    <t>MA05KFM36</t>
  </si>
  <si>
    <t>天津市铭朗置业投资有限公司</t>
  </si>
  <si>
    <t>77733179X</t>
  </si>
  <si>
    <t>天津宾海新瑞汽车贸易有限公司</t>
  </si>
  <si>
    <t>MA06KL6QX</t>
  </si>
  <si>
    <t>天津港保税区智杰国际贸易有限公司</t>
  </si>
  <si>
    <t>300561096</t>
  </si>
  <si>
    <t>天津老百姓康安大药房</t>
  </si>
  <si>
    <t>MA06PW5J3</t>
  </si>
  <si>
    <t>天津昴奇商贸有限公司</t>
  </si>
  <si>
    <t>679444264</t>
  </si>
  <si>
    <t>天津筑诚国际贸易有限公司</t>
  </si>
  <si>
    <t>340969168</t>
  </si>
  <si>
    <t>濠斯曼（天津）香精有限公司</t>
  </si>
  <si>
    <t>MA0612919</t>
  </si>
  <si>
    <t>天津商一企业孵化器有限公司</t>
  </si>
  <si>
    <t>MA06LQJC7</t>
  </si>
  <si>
    <t>天津潮陆文化科技有限公司</t>
  </si>
  <si>
    <t>MA06P31B3</t>
  </si>
  <si>
    <t>北京兴业源物业管理股份有限公司天津分公司</t>
  </si>
  <si>
    <t>56612212X</t>
  </si>
  <si>
    <t>天津吾合物业服务有限公司</t>
  </si>
  <si>
    <t>MA06YRN32</t>
  </si>
  <si>
    <t>国材中发（天津）实业发展有限公司</t>
  </si>
  <si>
    <t>MA05XLBY7</t>
  </si>
  <si>
    <t>天津自贸试验区平行贸易发展有限公司</t>
  </si>
  <si>
    <t>MA06LW7RX</t>
  </si>
  <si>
    <t>万燕（天津）国际贸易有限公司</t>
  </si>
  <si>
    <t>MA06HPDF9</t>
  </si>
  <si>
    <t>天津盛安货运代理有限公司</t>
  </si>
  <si>
    <t>764324339</t>
  </si>
  <si>
    <t>天津瀚元工业成套设备有限公司</t>
  </si>
  <si>
    <t>67372461X</t>
  </si>
  <si>
    <t>天津港保税区东软睿道职业培训学校有限公司</t>
  </si>
  <si>
    <t>MA074KGM1</t>
  </si>
  <si>
    <t>天津东软睿道教育信息技术有限公司</t>
  </si>
  <si>
    <t>天津医药集团营销管理有限公司</t>
  </si>
  <si>
    <t>MA070X02X</t>
  </si>
  <si>
    <t>令泰融资租赁有限公司</t>
  </si>
  <si>
    <t>天津中联检测技术有限公司</t>
  </si>
  <si>
    <t>MA05J1PC5</t>
  </si>
  <si>
    <t>天津唯科科技有限公司</t>
  </si>
  <si>
    <t>MA05LL6U7</t>
  </si>
  <si>
    <t>寰游利丰（天津）商贸有限公司</t>
  </si>
  <si>
    <t>MA05JB478</t>
  </si>
  <si>
    <t>天津中辉国际货运代理有限公司</t>
  </si>
  <si>
    <t>553409949</t>
  </si>
  <si>
    <t>天津依姆森科技发展有限公司</t>
  </si>
  <si>
    <t>770619440</t>
  </si>
  <si>
    <t>天津唐瀚工程造价咨询有限公司</t>
  </si>
  <si>
    <t>MA05JNDD7</t>
  </si>
  <si>
    <t>天津港保税区爱信食品有限公司</t>
  </si>
  <si>
    <t>749138255</t>
  </si>
  <si>
    <t>天津优菜农副产品有限公司</t>
  </si>
  <si>
    <t>MA05QNF36</t>
  </si>
  <si>
    <t>天津吉姆尼汽车贸易有限公司</t>
  </si>
  <si>
    <t>MA06U48F0</t>
  </si>
  <si>
    <t>天津名博汽车贸易有限公司</t>
  </si>
  <si>
    <t>083038169</t>
  </si>
  <si>
    <t>天津扶摇商务秘书有限公司</t>
  </si>
  <si>
    <t>MA06DX3M2</t>
  </si>
  <si>
    <t>天津东方瑞泰运输服务有限公司</t>
  </si>
  <si>
    <t>730346126</t>
  </si>
  <si>
    <t>天津凯迪隆国际货运代理有限公司</t>
  </si>
  <si>
    <t>773618910</t>
  </si>
  <si>
    <t>天津市红山国际贸易有限公司</t>
  </si>
  <si>
    <t>MA068R4L7</t>
  </si>
  <si>
    <t>天鹤模具科技（天津）有限公司</t>
  </si>
  <si>
    <t>MA06B4EM2</t>
  </si>
  <si>
    <t>中科国检（天津）检测有限公司</t>
  </si>
  <si>
    <t>MA05X8CD6</t>
  </si>
  <si>
    <t>晟坤物流（天津）有限公司</t>
  </si>
  <si>
    <t>MA06DNC61</t>
  </si>
  <si>
    <t>天津亨泰新物流有限公司</t>
  </si>
  <si>
    <t>694096800</t>
  </si>
  <si>
    <t>天津翰林新语教育科技有限公司</t>
  </si>
  <si>
    <t>MA06BLC9X</t>
  </si>
  <si>
    <t>天津一家配齐网络科技有限公司</t>
  </si>
  <si>
    <t>328680548</t>
  </si>
  <si>
    <t>天津港保税区方泰隆物流有限公司</t>
  </si>
  <si>
    <t>792548399</t>
  </si>
  <si>
    <t>天津市宏金昌国际贸易有限公司</t>
  </si>
  <si>
    <t>550355973</t>
  </si>
  <si>
    <t>天津悦宏报关行有限公司</t>
  </si>
  <si>
    <t>MA06U471X</t>
  </si>
  <si>
    <t>天津融商国际贸易有限公司</t>
  </si>
  <si>
    <t>754830705</t>
  </si>
  <si>
    <t>锦泓恒盛（天津）餐饮管理有限公司</t>
  </si>
  <si>
    <t>MA06QGKB5</t>
  </si>
  <si>
    <t>天津金亿嘉业贸易有限公司</t>
  </si>
  <si>
    <t>075942537</t>
  </si>
  <si>
    <t>天津方泰隆投资发展有限公司</t>
  </si>
  <si>
    <t>741377307</t>
  </si>
  <si>
    <t>天津港储物流有限公司</t>
  </si>
  <si>
    <t>300446557</t>
  </si>
  <si>
    <t>天恒国际物流有限公司天津分公司</t>
  </si>
  <si>
    <t>MA05KAK56</t>
  </si>
  <si>
    <t>奥妮思特（天津）进出口贸易有限公司</t>
  </si>
  <si>
    <t>MA06FRCK8</t>
  </si>
  <si>
    <t>天津卓伟投资有限公司</t>
  </si>
  <si>
    <t>758127144</t>
  </si>
  <si>
    <t>艺甜文化发展（天津）有限公司</t>
  </si>
  <si>
    <t>MA05KMTM5</t>
  </si>
  <si>
    <t>天津兴隆国际贸易有限公司</t>
  </si>
  <si>
    <t>328589293</t>
  </si>
  <si>
    <t>泊姆克（天津）国际贸易有限公司</t>
  </si>
  <si>
    <t>MA05QFKD8</t>
  </si>
  <si>
    <t>天津华信防水保温工程有限公司</t>
  </si>
  <si>
    <t>MA05J0HT0</t>
  </si>
  <si>
    <t>天津航信大数据服务有限公司</t>
  </si>
  <si>
    <t>MA06HH8J8</t>
  </si>
  <si>
    <t>中正质检（天津）检测技术有限公司</t>
  </si>
  <si>
    <t>MA07A6194</t>
  </si>
  <si>
    <t>天津金东宝国际贸易有限公司</t>
  </si>
  <si>
    <t>752228075</t>
  </si>
  <si>
    <t>津时（天津）科技有限公司</t>
  </si>
  <si>
    <t>MA05QY727</t>
  </si>
  <si>
    <t>天津天保伟业通关物流有限公司</t>
  </si>
  <si>
    <t>777346924</t>
  </si>
  <si>
    <t>天津宝仓国际贸易有限公司</t>
  </si>
  <si>
    <t>700427507</t>
  </si>
  <si>
    <t>天津市木丰泽企业管理咨询有限公司</t>
  </si>
  <si>
    <t>MA05J5J34</t>
  </si>
  <si>
    <t>天津久远健康科技有限公司</t>
  </si>
  <si>
    <t>MA06BEFB6</t>
  </si>
  <si>
    <t>中进汽贸（天津）进口汽车贸易有限公司</t>
  </si>
  <si>
    <t>553411475</t>
  </si>
  <si>
    <t>天津港保税区彬宏国际贸易有限公司</t>
  </si>
  <si>
    <t>300758569</t>
  </si>
  <si>
    <t>上固（天津）汽车销售有限公司</t>
  </si>
  <si>
    <t>MA06QL8G3</t>
  </si>
  <si>
    <t>天津港保税区腾达物业有限公司</t>
  </si>
  <si>
    <t>764328196</t>
  </si>
  <si>
    <t>智高科技（天津）有限公司</t>
  </si>
  <si>
    <t>MA06H9CT3</t>
  </si>
  <si>
    <t>天津书生投资有限公司</t>
  </si>
  <si>
    <t>57830182X</t>
  </si>
  <si>
    <t>天津世通易联网络科技有限公司</t>
  </si>
  <si>
    <t>300598032</t>
  </si>
  <si>
    <t>天津宝信科技有限公司</t>
  </si>
  <si>
    <t>MA07C793X</t>
  </si>
  <si>
    <t>宜事通科技咨询（天津）有限公司</t>
  </si>
  <si>
    <t>MA05PFGD7</t>
  </si>
  <si>
    <t>聚源信诚（天津）商贸有限公司</t>
  </si>
  <si>
    <t>MA05JCB32</t>
  </si>
  <si>
    <t>天津勇达行国际贸易有限公司</t>
  </si>
  <si>
    <t>550359800</t>
  </si>
  <si>
    <t>天津华信通用航空科技有限公司</t>
  </si>
  <si>
    <t>MA05XXUL4</t>
  </si>
  <si>
    <t>联想图像（天津）科技有限公司</t>
  </si>
  <si>
    <t>MA05PB9EX</t>
  </si>
  <si>
    <t>天津睿齿智能科技有限公司</t>
  </si>
  <si>
    <t>MA05KE607</t>
  </si>
  <si>
    <t>天津瑞沃建筑工程有限公司</t>
  </si>
  <si>
    <t>566122111</t>
  </si>
  <si>
    <t>天津中仁商业管理有限公司</t>
  </si>
  <si>
    <t>MA06QGMAX</t>
  </si>
  <si>
    <t>天津兰慧工程咨询有限公司</t>
  </si>
  <si>
    <t>MA06AFQA5</t>
  </si>
  <si>
    <t>天津美宝达科技发展有限公司</t>
  </si>
  <si>
    <t>697435601</t>
  </si>
  <si>
    <t>天津多来点信息技术有限公司</t>
  </si>
  <si>
    <t>MA06RAQ61</t>
  </si>
  <si>
    <t>天津乐商科技有限公司</t>
  </si>
  <si>
    <t>MA05JGJK3</t>
  </si>
  <si>
    <t>天津艾格瑞进出口有限公司</t>
  </si>
  <si>
    <t>550373012</t>
  </si>
  <si>
    <t>东方瑞泰（天津）国际物流有限公司</t>
  </si>
  <si>
    <t>700467920</t>
  </si>
  <si>
    <t>天津爱点进出口贸易有限公司</t>
  </si>
  <si>
    <t>783305934</t>
  </si>
  <si>
    <t>天津泰德瑞嘉国际贸易有限公司</t>
  </si>
  <si>
    <t>583255418</t>
  </si>
  <si>
    <t>爱科（天津）生物技术有限公司</t>
  </si>
  <si>
    <t>MA06AK8U8</t>
  </si>
  <si>
    <t>天津麦蜂信息科技有限公司</t>
  </si>
  <si>
    <t>341027332</t>
  </si>
  <si>
    <t>天津冠瑞科技有限公司</t>
  </si>
  <si>
    <t>093764228</t>
  </si>
  <si>
    <t>天津宏保物流有限公司</t>
  </si>
  <si>
    <t>746658466</t>
  </si>
  <si>
    <t>天津兴振邦电子材料销售有限公司</t>
  </si>
  <si>
    <t>67940385X</t>
  </si>
  <si>
    <t>天津圣泉千瑞财务咨询服务有限公司</t>
  </si>
  <si>
    <t>789391669</t>
  </si>
  <si>
    <t>天津希奥汽车服务有限公司</t>
  </si>
  <si>
    <t>MA06EPDY8</t>
  </si>
  <si>
    <t>科特沃（天津）装饰工程设计有限公司</t>
  </si>
  <si>
    <t>MA06AEGN5</t>
  </si>
  <si>
    <t>天津合实达工业技术有限公司</t>
  </si>
  <si>
    <t>MA06WE6B3</t>
  </si>
  <si>
    <t>天津运荔枝科技有限公司</t>
  </si>
  <si>
    <t>MA06RTBY7</t>
  </si>
  <si>
    <t>纽迈思通（天津）科技有限公司</t>
  </si>
  <si>
    <t>351548190</t>
  </si>
  <si>
    <t>天津诚信辉煌科技发展有限公司</t>
  </si>
  <si>
    <t>340896966</t>
  </si>
  <si>
    <t>博瑞信诺（天津）生物科技有限公司</t>
  </si>
  <si>
    <t>MA06BMBA4</t>
  </si>
  <si>
    <t>天津万恒建筑工程有限公司</t>
  </si>
  <si>
    <t>MA05KKE47</t>
  </si>
  <si>
    <t>天津市鑫淼物流有限公司</t>
  </si>
  <si>
    <t>752212997</t>
  </si>
  <si>
    <t>天津市启皓科技发展有限公司</t>
  </si>
  <si>
    <t>094103659</t>
  </si>
  <si>
    <t>天津莉雅广告有限公司</t>
  </si>
  <si>
    <t>598735828</t>
  </si>
  <si>
    <t>泰诺（天津）国际贸易有限责任公司</t>
  </si>
  <si>
    <t>MA05NLRM6</t>
  </si>
  <si>
    <t>康沃泰得（天津）国际贸易有限公司</t>
  </si>
  <si>
    <t>MA06CWL41</t>
  </si>
  <si>
    <t>中侨（天津）新能源科技有限公司</t>
  </si>
  <si>
    <t>MA06LTNTX</t>
  </si>
  <si>
    <t>天津山河建设有限公司</t>
  </si>
  <si>
    <t>566115659</t>
  </si>
  <si>
    <t>天津市紫微垣国际贸易有限公司</t>
  </si>
  <si>
    <t>700534476</t>
  </si>
  <si>
    <t>天津苗色鞋业有限公司</t>
  </si>
  <si>
    <t>MA05L59Y5</t>
  </si>
  <si>
    <t>天津海弗液压技术有限公司</t>
  </si>
  <si>
    <t>559485651</t>
  </si>
  <si>
    <t>天津自贸试验区闹玩洋行进口食品超市</t>
  </si>
  <si>
    <t>MA05U7L75</t>
  </si>
  <si>
    <t>天津惠海伟业商贸有限公司</t>
  </si>
  <si>
    <t>300537088</t>
  </si>
  <si>
    <t>天津元一国际贸易有限公司</t>
  </si>
  <si>
    <t>690695224</t>
  </si>
  <si>
    <t>中联合众（天津）燃气设备科技有限公司</t>
  </si>
  <si>
    <t>300715729</t>
  </si>
  <si>
    <t>天津柳韩国际贸易有限公司</t>
  </si>
  <si>
    <t>752237537</t>
  </si>
  <si>
    <t>天津霖顶科技有限公司</t>
  </si>
  <si>
    <t>MA05K0GA4</t>
  </si>
  <si>
    <t>天津联合顺通国际货运代理有限公司</t>
  </si>
  <si>
    <t>679414954</t>
  </si>
  <si>
    <t>天津联创科技发展有限公司</t>
  </si>
  <si>
    <t>341029741</t>
  </si>
  <si>
    <t>天津朗大国际贸易有限公司</t>
  </si>
  <si>
    <t>075936567</t>
  </si>
  <si>
    <t>天津康视商贸有限公司天津自贸区分公司</t>
  </si>
  <si>
    <t>35153125X</t>
  </si>
  <si>
    <t>天津景远科技有限公司</t>
  </si>
  <si>
    <t>340908947</t>
  </si>
  <si>
    <t>天津杰森机电有限公司</t>
  </si>
  <si>
    <t>MA05LNHC5</t>
  </si>
  <si>
    <t>天津佳合恒大国际贸易有限公司</t>
  </si>
  <si>
    <t>08304274X</t>
  </si>
  <si>
    <t>天津吉时物流有限公司</t>
  </si>
  <si>
    <t>MA05L5DE7</t>
  </si>
  <si>
    <t>天津汇晶科技发展有限公司</t>
  </si>
  <si>
    <t>783331972</t>
  </si>
  <si>
    <t>天津华域科技发展有限公司</t>
  </si>
  <si>
    <t>77361854X</t>
  </si>
  <si>
    <t>天津华夏安邦国际贸易有限公司</t>
  </si>
  <si>
    <t>MA05J4NQ5</t>
  </si>
  <si>
    <t>天津宏泽森邦国际货运代理有限公司</t>
  </si>
  <si>
    <t>553440559</t>
  </si>
  <si>
    <t>天津宏敏物流有限公司</t>
  </si>
  <si>
    <t>690695347</t>
  </si>
  <si>
    <t>天津赫达物流有限公司</t>
  </si>
  <si>
    <t>780347071</t>
  </si>
  <si>
    <t>天津昊晟工程机械租赁有限公司</t>
  </si>
  <si>
    <t>300770189</t>
  </si>
  <si>
    <t>天津航拓石油钻井工程有限公司</t>
  </si>
  <si>
    <t>668806194</t>
  </si>
  <si>
    <t>天津海港联运国际物流有限公司</t>
  </si>
  <si>
    <t>681877165</t>
  </si>
  <si>
    <t>天津广源逸香国际贸易有限公司</t>
  </si>
  <si>
    <t>777335280</t>
  </si>
  <si>
    <t>天津广研机电设备有限公司</t>
  </si>
  <si>
    <t>78935573X</t>
  </si>
  <si>
    <t>天津港祥泓达国际货运代理有限公司</t>
  </si>
  <si>
    <t>093765423</t>
  </si>
  <si>
    <t>天津港保税区鑫益程国际工贸有限公司</t>
  </si>
  <si>
    <t>239661134</t>
  </si>
  <si>
    <t>天津港保税区世纪龙科技发展有限公司</t>
  </si>
  <si>
    <t>71824774X</t>
  </si>
  <si>
    <t>天津港保税区大来民族国际贸易有限公司</t>
  </si>
  <si>
    <t>10310753X</t>
  </si>
  <si>
    <t>天津港奥尚汽车销售服务有限责任公司</t>
  </si>
  <si>
    <t>MA05KPHP1</t>
  </si>
  <si>
    <t>天津丰元供应链管理有限公司</t>
  </si>
  <si>
    <t>MA06ENE35</t>
  </si>
  <si>
    <t>天津飞宇幕墙装饰工程有限公司</t>
  </si>
  <si>
    <t>749112020</t>
  </si>
  <si>
    <t>天津东霖国际贸易有限公司</t>
  </si>
  <si>
    <t>328597197</t>
  </si>
  <si>
    <t>天津鼎鑫源国际贸易有限公司</t>
  </si>
  <si>
    <t>578312086</t>
  </si>
  <si>
    <t>天津大无缝铜材有限公司</t>
  </si>
  <si>
    <t>746665631</t>
  </si>
  <si>
    <t>天津大闰物流有限公司</t>
  </si>
  <si>
    <t>660314099</t>
  </si>
  <si>
    <t>天津创新动力科技发展有限公司</t>
  </si>
  <si>
    <t>300666154</t>
  </si>
  <si>
    <t>天津传辉汽车修理有限公司</t>
  </si>
  <si>
    <t>340920890</t>
  </si>
  <si>
    <t>天津诚远化工有限公司</t>
  </si>
  <si>
    <t>556528767</t>
  </si>
  <si>
    <t>天津诚立信财务咨询服务有限公司</t>
  </si>
  <si>
    <t>744043353</t>
  </si>
  <si>
    <t>天津成益环保科技有限责任公司</t>
  </si>
  <si>
    <t>MA06GH575</t>
  </si>
  <si>
    <t>天津滨海金贸物流有限公司</t>
  </si>
  <si>
    <t>671477256</t>
  </si>
  <si>
    <t>天津傲蕾伊兰珠宝销售有限公司</t>
  </si>
  <si>
    <t>581308774</t>
  </si>
  <si>
    <t>天津安远国际贸易有限公司</t>
  </si>
  <si>
    <t>340885140</t>
  </si>
  <si>
    <t>天津艾尼克科技发展有限公司</t>
  </si>
  <si>
    <t>064026736</t>
  </si>
  <si>
    <t>泰心医联(天津)医院管理有限公司</t>
  </si>
  <si>
    <t>328599475</t>
  </si>
  <si>
    <t>莓购科技(天津)有限公司</t>
  </si>
  <si>
    <t>MA06AL7H8</t>
  </si>
  <si>
    <t>联合捷运(天津)国际货运代理有限公司</t>
  </si>
  <si>
    <t>340975656</t>
  </si>
  <si>
    <t>利星行机械设备(中国)有限公司</t>
  </si>
  <si>
    <t>758106650</t>
  </si>
  <si>
    <t>海洲(天津)汽车销售有限公司</t>
  </si>
  <si>
    <t>56268140X</t>
  </si>
  <si>
    <t>东润汽车贸易(天津)有限公司</t>
  </si>
  <si>
    <t>MA06C2U55</t>
  </si>
  <si>
    <t>大唐终端设备有限公司</t>
  </si>
  <si>
    <t>681861470</t>
  </si>
  <si>
    <t>大唐终端技术有限公司</t>
  </si>
  <si>
    <t>300734241</t>
  </si>
  <si>
    <t>创晟嘉通(天津)科技发展有限公司</t>
  </si>
  <si>
    <t>328527623</t>
  </si>
  <si>
    <t>众拓油气装备(天津)有限公司</t>
  </si>
  <si>
    <t>MA05ME261</t>
  </si>
  <si>
    <t>天津市起点物流有限责任公司</t>
  </si>
  <si>
    <t>MA0732048</t>
  </si>
  <si>
    <t>智城基业工程管理咨询(天津)有限公司</t>
  </si>
  <si>
    <t>300496028</t>
  </si>
  <si>
    <t>中科通用(天津)股权投资管理有限公司</t>
  </si>
  <si>
    <t>MA05X35M1</t>
  </si>
  <si>
    <t>中港兴达国际贸易(天津)有限公司</t>
  </si>
  <si>
    <t>300353545</t>
  </si>
  <si>
    <t>盈亿达(天津)进出口贸易有限公司</t>
  </si>
  <si>
    <t>300404584</t>
  </si>
  <si>
    <t>易希华永供应链管理(天津)有限公司</t>
  </si>
  <si>
    <t>MA05UCBU3</t>
  </si>
  <si>
    <t>易斯特(天津)科技发展有限公司</t>
  </si>
  <si>
    <t>MA0722894</t>
  </si>
  <si>
    <t>颐养天和国际贸易(天津)有限公司</t>
  </si>
  <si>
    <t>MA05KHF29</t>
  </si>
  <si>
    <t>祥正贸易(天津)有限公司</t>
  </si>
  <si>
    <t>MA05RQDK6</t>
  </si>
  <si>
    <t>万古(天津)报关有限公司</t>
  </si>
  <si>
    <t>MA05RTEB7</t>
  </si>
  <si>
    <t>通宝国际贸易(天津)有限公司</t>
  </si>
  <si>
    <t>75222754X</t>
  </si>
  <si>
    <t>天津众信行国际贸易有限公司</t>
  </si>
  <si>
    <t>MA05JTG57</t>
  </si>
  <si>
    <t>天津中运圣欣运输有限公司</t>
  </si>
  <si>
    <t>06989767X</t>
  </si>
  <si>
    <t>天津智通微尘科技发展有限公司</t>
  </si>
  <si>
    <t>341004499</t>
  </si>
  <si>
    <t>天津铱星供应链管理有限公司</t>
  </si>
  <si>
    <t>328532123</t>
  </si>
  <si>
    <t>天津信立诚达商贸发展有限公司</t>
  </si>
  <si>
    <t>671481466</t>
  </si>
  <si>
    <t>天津舞鹤生物药业制剂有限公司</t>
  </si>
  <si>
    <t>735442643</t>
  </si>
  <si>
    <t>天津万象更新科技有限公司</t>
  </si>
  <si>
    <t>MA05J2R61</t>
  </si>
  <si>
    <t>天津通用科技有限公司</t>
  </si>
  <si>
    <t>780307475</t>
  </si>
  <si>
    <t>天津坦途国际贸易有限公司</t>
  </si>
  <si>
    <t>MA05PT1E8</t>
  </si>
  <si>
    <t>天津市旺佳隆国际贸易有限公司</t>
  </si>
  <si>
    <t>792516573</t>
  </si>
  <si>
    <t>天津市军池商贸有限公司</t>
  </si>
  <si>
    <t>671461772</t>
  </si>
  <si>
    <t>天津市津瑞联科技有限公司</t>
  </si>
  <si>
    <t>340905041</t>
  </si>
  <si>
    <t>天津市宏远管道疏通技术有限公司</t>
  </si>
  <si>
    <t>MA06M1EC2</t>
  </si>
  <si>
    <t>天津市行有道汽车销售服务有限公司</t>
  </si>
  <si>
    <t>MA05Q0YE4</t>
  </si>
  <si>
    <t>天津胜星国际贸易有限公司</t>
  </si>
  <si>
    <t>60058533X</t>
  </si>
  <si>
    <t>天津山卡国际贸易有限公司</t>
  </si>
  <si>
    <t>075944786</t>
  </si>
  <si>
    <t>天津瑞智信息科技有限公司</t>
  </si>
  <si>
    <t>79252790X</t>
  </si>
  <si>
    <t>天津瑞利英泰国际贸易有限公司</t>
  </si>
  <si>
    <t>697419687</t>
  </si>
  <si>
    <t>天津荣丰汽车贸易服务有限公司</t>
  </si>
  <si>
    <t>300429941</t>
  </si>
  <si>
    <t>天津全晟汽车贸易有限公司</t>
  </si>
  <si>
    <t>MA06E66T0</t>
  </si>
  <si>
    <t>天津乾益物流有限公司</t>
  </si>
  <si>
    <t>697407010</t>
  </si>
  <si>
    <t>天津鹏晓国际贸易有限公司</t>
  </si>
  <si>
    <t>MA05MYNW2</t>
  </si>
  <si>
    <t>天津南洋材料科技有限公司</t>
  </si>
  <si>
    <t>MA06ALGH5</t>
  </si>
  <si>
    <t>天津铭昱商务秘书服务有限公司</t>
  </si>
  <si>
    <t>300682103</t>
  </si>
  <si>
    <t>天津铭洋港口服务有限公司</t>
  </si>
  <si>
    <t>MA06C8CW8</t>
  </si>
  <si>
    <t>天津明悦天汽车贸易有限公司</t>
  </si>
  <si>
    <t>300702549</t>
  </si>
  <si>
    <t>天津靓佳建筑装饰工程有限公司</t>
  </si>
  <si>
    <t>668827614</t>
  </si>
  <si>
    <t>天津联合信华物流有限公司</t>
  </si>
  <si>
    <t>767615166</t>
  </si>
  <si>
    <t>天津蓝海苑物业管理有限公司</t>
  </si>
  <si>
    <t>663085834</t>
  </si>
  <si>
    <t>天津开泰国际物流有限公司</t>
  </si>
  <si>
    <t>794994608</t>
  </si>
  <si>
    <t>天津净之源环保设备有限公司</t>
  </si>
  <si>
    <t>MA05QCPH4</t>
  </si>
  <si>
    <t>天津金亿源科技有限公司</t>
  </si>
  <si>
    <t>328624183</t>
  </si>
  <si>
    <t>天津华阳路丰汽车销售有限公司</t>
  </si>
  <si>
    <t>MA06JKK67</t>
  </si>
  <si>
    <t>天津思高制程技术有限公司</t>
  </si>
  <si>
    <t>MA06JXQD8</t>
  </si>
  <si>
    <t>天津开源国际贸易有限公司</t>
  </si>
  <si>
    <t>300543453</t>
  </si>
  <si>
    <t>天津中远行汽车销售有限公司</t>
  </si>
  <si>
    <t>MA06JAND6</t>
  </si>
  <si>
    <t>天津港保税区鑫鑫和国际贸易有限公司</t>
  </si>
  <si>
    <t>797292214</t>
  </si>
  <si>
    <t>迅通储运发展（天津）有限公司</t>
  </si>
  <si>
    <t>797251519</t>
  </si>
  <si>
    <t>天津福泓人力资源开发服务有限公司</t>
  </si>
  <si>
    <t>薪领航（天津）管理咨询有限公司</t>
  </si>
  <si>
    <t>天津融德人力资源服务有限公司</t>
  </si>
  <si>
    <t>天津瑞克曼德人力资源有限公司</t>
  </si>
  <si>
    <t>天津天德服务外包有限公司</t>
  </si>
  <si>
    <t>MA07G6162</t>
  </si>
  <si>
    <t>湖南融智人力资源管理有限公司天津分公司</t>
  </si>
  <si>
    <t>MA06J5R36</t>
  </si>
  <si>
    <t>天津伯渡人力资源有限公司</t>
  </si>
  <si>
    <t>MA074L918</t>
  </si>
  <si>
    <t>天津百隆国际贸易有限公司</t>
  </si>
  <si>
    <t>天津博文商务秘书服务有限公司</t>
  </si>
  <si>
    <t>MA05MYD74</t>
  </si>
  <si>
    <t>天津通洲国际贸易有限公司</t>
  </si>
  <si>
    <t>087964020</t>
  </si>
  <si>
    <t>沃金国际贸易（天津）有限公司</t>
  </si>
  <si>
    <t>340880067</t>
  </si>
  <si>
    <t>纳百川（天津）商务秘书有限公司</t>
  </si>
  <si>
    <t>MA05N5EU5</t>
  </si>
  <si>
    <t>天津港保税区国际贸易服务有限公司</t>
  </si>
  <si>
    <t>712863760</t>
  </si>
  <si>
    <t>天津晟峰祥和国际贸易有限公司</t>
  </si>
  <si>
    <t>MA05M6040</t>
  </si>
  <si>
    <t>天津永盛鸿邺科技有限公司</t>
  </si>
  <si>
    <t>MA06DUL84</t>
  </si>
  <si>
    <t>天津亨瑞国际货运代理有限公司</t>
  </si>
  <si>
    <t>660317847</t>
  </si>
  <si>
    <t>天津空港众辉汽车销售有限公司</t>
  </si>
  <si>
    <t>789394819</t>
  </si>
  <si>
    <t>天津良雨电力工程有限公司</t>
  </si>
  <si>
    <t>MA05XATU9</t>
  </si>
  <si>
    <t>天津诺杉国际贸易有限公司</t>
  </si>
  <si>
    <t>MA06T1660</t>
  </si>
  <si>
    <t>天津鑫诺国际贸易有限公司</t>
  </si>
  <si>
    <t>773640632</t>
  </si>
  <si>
    <t>天津诚至石进出口贸易有限公司</t>
  </si>
  <si>
    <t>MA06KFUW5</t>
  </si>
  <si>
    <t>锐派（天津）科技有限公司</t>
  </si>
  <si>
    <t>MA06EB1J0</t>
  </si>
  <si>
    <t>天津市康合医疗器械有限公司</t>
  </si>
  <si>
    <t>MA06HCM16</t>
  </si>
  <si>
    <t>天津热风商贸有限公司</t>
  </si>
  <si>
    <t>MA06E3B07</t>
  </si>
  <si>
    <t>自然元生物科技（天津）有限公司</t>
  </si>
  <si>
    <t>MA06L79B3</t>
  </si>
  <si>
    <t>中融人寿保险股份有限公司天津分公司</t>
  </si>
  <si>
    <t>MA06JCK81</t>
  </si>
  <si>
    <t>东阿阿胶医药（天津）有限公司</t>
  </si>
  <si>
    <t>MA06P2D23</t>
  </si>
  <si>
    <t>美杜莎（天津）体育文化交流有限公司</t>
  </si>
  <si>
    <t>MA06HXLF1</t>
  </si>
  <si>
    <t xml:space="preserve">金泰供应链（天津）有限公司 </t>
  </si>
  <si>
    <t>MA06JKWY2</t>
  </si>
  <si>
    <t>中锐（天津）供应链管理有限公司</t>
  </si>
  <si>
    <t>MA06JA1MX</t>
  </si>
  <si>
    <t>中科清源（天津）生物科技有限公司</t>
  </si>
  <si>
    <t>MA06DQCR1</t>
  </si>
  <si>
    <t>天津市亦增贸易有限公司</t>
  </si>
  <si>
    <t>MA06BEFA8</t>
  </si>
  <si>
    <t>森泽（天津）科技有限公司</t>
  </si>
  <si>
    <t>78639424X</t>
  </si>
  <si>
    <t>六荷玖国际商贸（天津）有限公司</t>
  </si>
  <si>
    <t>MA06GGJM4</t>
  </si>
  <si>
    <t>天津美幻防震工程有限公司</t>
  </si>
  <si>
    <t>559477512</t>
  </si>
  <si>
    <t>天津正源健步科技有限公司</t>
  </si>
  <si>
    <t>MA06BPMD7</t>
  </si>
  <si>
    <t>海立科（天津）建筑工程有限公司</t>
  </si>
  <si>
    <t>MA05NQ7P7</t>
  </si>
  <si>
    <t>卡沃（天津）科技发展有限公司</t>
  </si>
  <si>
    <t>09366944X</t>
  </si>
  <si>
    <t>天津翔洋运通物流有限公司</t>
  </si>
  <si>
    <t>794968469</t>
  </si>
  <si>
    <t>天津纽安特国际物流有限公司</t>
  </si>
  <si>
    <t>663080371</t>
  </si>
  <si>
    <t>天津长沐建筑工程有限公司</t>
  </si>
  <si>
    <t>300661361</t>
  </si>
  <si>
    <t>彦良（天津）文化传媒有限公司</t>
  </si>
  <si>
    <t>MA05JDRB2</t>
  </si>
  <si>
    <t>天津布朗科技发展有限公司</t>
  </si>
  <si>
    <t>697446829</t>
  </si>
  <si>
    <t>天津庭园雅筑装饰工程有限公司空港分公司</t>
  </si>
  <si>
    <t>MA05LN914</t>
  </si>
  <si>
    <t>天津恒达信通国际贸易有限公司</t>
  </si>
  <si>
    <t>MA05PP7G1</t>
  </si>
  <si>
    <t>天津荣峰物流有限公司</t>
  </si>
  <si>
    <t>553433703</t>
  </si>
  <si>
    <t>天津伟景国际贸易有限公司</t>
  </si>
  <si>
    <t>777316071</t>
  </si>
  <si>
    <t>天津港强集团有限公司</t>
  </si>
  <si>
    <t>10364903X</t>
  </si>
  <si>
    <t>理星（天津）生物科技有限公司</t>
  </si>
  <si>
    <t>MA05ND2W7</t>
  </si>
  <si>
    <t>瑞港筑业（天津）建设工程管理有限公司</t>
  </si>
  <si>
    <t>MA05UF3B5</t>
  </si>
  <si>
    <t>稼丰（天津）国际贸易有限公司</t>
  </si>
  <si>
    <t>新联谊（天津）国际工贸有限公司</t>
  </si>
  <si>
    <t>天津汇金金属材料加工有限公司</t>
  </si>
  <si>
    <t>天津华保国际贸易有限公司</t>
  </si>
  <si>
    <t>卓轩创形（天津）科技有限公司</t>
  </si>
  <si>
    <t>MA05KARJ5</t>
  </si>
  <si>
    <t>天津翔鹏国际贸易有限公司</t>
  </si>
  <si>
    <t>天津世进医疗科技有限公司</t>
  </si>
  <si>
    <t>MA05T28H5</t>
  </si>
  <si>
    <t>天津佳诺康科技发展有限公司</t>
  </si>
  <si>
    <t>MA069JR99</t>
  </si>
  <si>
    <t>天津万士隆集团有限公司</t>
  </si>
  <si>
    <t>天津鸿鲲鹏商贸有限公司</t>
  </si>
  <si>
    <t>MA06DYY10</t>
  </si>
  <si>
    <t>唐山开元焊接自动化技术研究所有限公司天津分公司</t>
  </si>
  <si>
    <t>MA06DYEJ0</t>
  </si>
  <si>
    <t>天津奥华美文化传播有限公司</t>
  </si>
  <si>
    <t>天津罗尔斯航空科技有限公司</t>
  </si>
  <si>
    <t>MA06AX63X</t>
  </si>
  <si>
    <t>天津博联国际贸易有限公司</t>
  </si>
  <si>
    <t>59294037X</t>
  </si>
  <si>
    <t>晟麟（天津）文化传播有限公司</t>
  </si>
  <si>
    <t>天津全新概念印刷技术服务有限公司</t>
  </si>
  <si>
    <t>天津市世环国际贸易有限公司</t>
  </si>
  <si>
    <t>700495921</t>
  </si>
  <si>
    <t>天津北汽佳利国际贸易有限公司</t>
  </si>
  <si>
    <t>700526978</t>
  </si>
  <si>
    <t>天津大力人机械有限公司</t>
  </si>
  <si>
    <t>天津九好国际货运代理有限公司</t>
  </si>
  <si>
    <t>天津初阳汽车销售有限公司</t>
  </si>
  <si>
    <t>MA05MLPH7</t>
  </si>
  <si>
    <t>天津亿阳信通科技有限公司</t>
  </si>
  <si>
    <t>MA05MQFE2</t>
  </si>
  <si>
    <t>天津怡阳国际贸易有限公司</t>
  </si>
  <si>
    <t>天津远大汽车销售服务有限公司</t>
  </si>
  <si>
    <t>578329144</t>
  </si>
  <si>
    <t>天津市吉祥祥瑞萱大药房连锁有限公司自贸试验区空港店</t>
  </si>
  <si>
    <t>MA05LLXJ9</t>
  </si>
  <si>
    <t>天津汇峰区块链科技有限公司</t>
  </si>
  <si>
    <t>MA06AMB58</t>
  </si>
  <si>
    <t>天津迪斯恩物流有限公司</t>
  </si>
  <si>
    <t>572321889</t>
  </si>
  <si>
    <t>天津晋国华丰文化科技有限公司</t>
  </si>
  <si>
    <t>MA06HK9QX</t>
  </si>
  <si>
    <t>天津康华源国际贸易有限公司</t>
  </si>
  <si>
    <t>666100630</t>
  </si>
  <si>
    <t>映山红（天津）家政服务有限公司</t>
  </si>
  <si>
    <t>MA05KE4R5</t>
  </si>
  <si>
    <t>天津乐享汽车销售服务有限公司</t>
  </si>
  <si>
    <t>MA05UUUJ3</t>
  </si>
  <si>
    <t>天津天利远帆矿产品贸易有限公司</t>
  </si>
  <si>
    <t>668847041</t>
  </si>
  <si>
    <t>天津山林果工贸有限公司</t>
  </si>
  <si>
    <t>746659151</t>
  </si>
  <si>
    <t>天津洪宇摄科技发展有限公司</t>
  </si>
  <si>
    <t>MA06CE1W4</t>
  </si>
  <si>
    <t>天津德源船舶代理有限公司</t>
  </si>
  <si>
    <t>792509592</t>
  </si>
  <si>
    <t>天津信和国际货运代理有限公司</t>
  </si>
  <si>
    <t>300482021</t>
  </si>
  <si>
    <t>天津市加利盛泰国际贸易有限公司</t>
  </si>
  <si>
    <t>300505182</t>
  </si>
  <si>
    <t>天津嬉皮小孩娱乐有限公司</t>
  </si>
  <si>
    <t>328643819</t>
  </si>
  <si>
    <t>天津顺利欣容科技有限公司</t>
  </si>
  <si>
    <t>30068829X</t>
  </si>
  <si>
    <t>天津德津财务咨询有限公司</t>
  </si>
  <si>
    <t>300519453</t>
  </si>
  <si>
    <t>天津市海联帆布商贸有限公司</t>
  </si>
  <si>
    <t>78935231X</t>
  </si>
  <si>
    <t>勒德节能科技（天津）有限公司</t>
  </si>
  <si>
    <t>300381650</t>
  </si>
  <si>
    <t>天津新航物流有限公司</t>
  </si>
  <si>
    <t>MA06CM366</t>
  </si>
  <si>
    <t>姬致唯美（天津）美容美体管理有限公司</t>
  </si>
  <si>
    <t>MA05J1KB5</t>
  </si>
  <si>
    <t>海航科技股份有限公司</t>
  </si>
  <si>
    <t>103062175</t>
  </si>
  <si>
    <t>天津和宸企业管理有限公司</t>
  </si>
  <si>
    <t>300572916</t>
  </si>
  <si>
    <t>天津三华远豪机电工程安装有限公司</t>
  </si>
  <si>
    <t>675976562</t>
  </si>
  <si>
    <t>大江（天津）国际贸易有限公司</t>
  </si>
  <si>
    <t>600909656</t>
  </si>
  <si>
    <t>天津天恩成国际贸易有限公司</t>
  </si>
  <si>
    <t>239662567</t>
  </si>
  <si>
    <t>启奥（天津）商贸有限公司</t>
  </si>
  <si>
    <t>083019638</t>
  </si>
  <si>
    <t>普迦医疗器械销售（天津）有限公司</t>
  </si>
  <si>
    <t>MA0739303</t>
  </si>
  <si>
    <t>天津远成国际贸易有限公司</t>
  </si>
  <si>
    <t>328689999</t>
  </si>
  <si>
    <t>厚德隆盛（天津）科技有限公司</t>
  </si>
  <si>
    <t>300748491</t>
  </si>
  <si>
    <t>天津华宇恒基科技有限公司</t>
  </si>
  <si>
    <t>MA05JJLB0</t>
  </si>
  <si>
    <t>天津宇捷汇健康科技有限公司</t>
  </si>
  <si>
    <t>352882705</t>
  </si>
  <si>
    <t>天津聚路行国际贸易有限公司</t>
  </si>
  <si>
    <t>MA06BPNH6</t>
  </si>
  <si>
    <t>天津市沃得汽车电子科技发展有限公司</t>
  </si>
  <si>
    <t>239663332</t>
  </si>
  <si>
    <t>天津渤海华能石油工程技术有限公司</t>
  </si>
  <si>
    <t>66882398X</t>
  </si>
  <si>
    <t>天津泓利广告有限公司</t>
  </si>
  <si>
    <t>MA05NYFG6</t>
  </si>
  <si>
    <t>天津盛铭文化传播有限公司</t>
  </si>
  <si>
    <t>MA06G8589</t>
  </si>
  <si>
    <t>汇德亿源（天津）财务咨询服务有限公司</t>
  </si>
  <si>
    <t>MA05WPWH7</t>
  </si>
  <si>
    <t>天津汇德惠众商务秘书服务有限公司</t>
  </si>
  <si>
    <t>MA06U5376</t>
  </si>
  <si>
    <t>天津市傲图商贸有限公司</t>
  </si>
  <si>
    <t>575133621</t>
  </si>
  <si>
    <t>京登威国际贸易（天津）有限公司</t>
  </si>
  <si>
    <t>600892305</t>
  </si>
  <si>
    <t>天津易运物流有限公司</t>
  </si>
  <si>
    <t>666118275</t>
  </si>
  <si>
    <t>天津华盛创源科技发展有限公司</t>
  </si>
  <si>
    <t>MA0728508</t>
  </si>
  <si>
    <t>想象力（天津）教育信息咨询有限公司</t>
  </si>
  <si>
    <t>MA05LN5Q3</t>
  </si>
  <si>
    <t>天津铭涵国际贸易有限公司</t>
  </si>
  <si>
    <t>MA05LAB38</t>
  </si>
  <si>
    <t>天津海润盛视科技有限公司</t>
  </si>
  <si>
    <t>086590119</t>
  </si>
  <si>
    <t>冬天的童话国际贸易（天津）有限公司</t>
  </si>
  <si>
    <t>MA05KPKC4</t>
  </si>
  <si>
    <t>天津安泰微电子技术有限公司</t>
  </si>
  <si>
    <t>07314120X</t>
  </si>
  <si>
    <t>华睿天成（天津）科技有限公司</t>
  </si>
  <si>
    <t>MA05M9794</t>
  </si>
  <si>
    <t>天津桥水财务咨询有限公司</t>
  </si>
  <si>
    <t>MA06DX2N4</t>
  </si>
  <si>
    <t>中通(天津)速递服务有限公司</t>
  </si>
  <si>
    <t>052085077</t>
  </si>
  <si>
    <t>天津中通吉物流有限公司</t>
  </si>
  <si>
    <t>340922968</t>
  </si>
  <si>
    <t>神州租车服务管理（福建）有限公司天津自贸区分公司</t>
  </si>
  <si>
    <t>天玉君承（天津）咨询服务有限公司</t>
  </si>
  <si>
    <t>MA0719YBX</t>
  </si>
  <si>
    <t>天津嘉和商务秘书有限公司</t>
  </si>
  <si>
    <t>6MA06JNJP4</t>
  </si>
  <si>
    <t>天津凯龙置业有限公司</t>
  </si>
  <si>
    <t>MA05UMBQ8</t>
  </si>
  <si>
    <t>天津市松正电动科技有限公司</t>
  </si>
  <si>
    <t>MA06U08U2</t>
  </si>
  <si>
    <t>天津海卓环境科技发展有限公司</t>
  </si>
  <si>
    <t>欧艾斯设施管理服务（天津）有限公司</t>
  </si>
  <si>
    <t>566118796</t>
  </si>
  <si>
    <t>亚实动力系统（天津）有限公司</t>
  </si>
  <si>
    <t>724492100</t>
  </si>
  <si>
    <t>豪圣电机(天津)有限公司</t>
  </si>
  <si>
    <t>749127935</t>
  </si>
  <si>
    <t>纳通医用防护器材（天津）有限公司</t>
  </si>
  <si>
    <t>MA0705KX4</t>
  </si>
  <si>
    <t>艾诺（天津）商贸有限公司</t>
  </si>
  <si>
    <t>MA05LM3K9</t>
  </si>
  <si>
    <t>珂林智造（天津）有限公司</t>
  </si>
  <si>
    <t>MA070FALX</t>
  </si>
  <si>
    <t>天津叶水福物流有限公司</t>
  </si>
  <si>
    <t>74137427X</t>
  </si>
  <si>
    <t>叶水福国际物流（天津）有限公司</t>
  </si>
  <si>
    <t>叶升（天津）质量电子技术监管有限公司</t>
  </si>
  <si>
    <t>北京腾昌国际物流有限公司天津分公司</t>
  </si>
  <si>
    <t>578349719</t>
  </si>
  <si>
    <t>天津滨海新区雪花啤酒有限公司</t>
  </si>
  <si>
    <t>吉通（天津）物流有限公司</t>
  </si>
  <si>
    <t>浙江三和电梯有限公司天津分公司</t>
  </si>
  <si>
    <t>MA06U9A71</t>
  </si>
  <si>
    <t>天津明智润阳技术有限公司</t>
  </si>
  <si>
    <t>MA070BT83</t>
  </si>
  <si>
    <t>天津顺和商务秘书服务有限公司</t>
  </si>
  <si>
    <t>MA06F0A24</t>
  </si>
  <si>
    <t>中程建供应链（天津）有限公司</t>
  </si>
  <si>
    <t>天津津热天然气销售有限公司</t>
  </si>
  <si>
    <t>MA06J8534</t>
  </si>
  <si>
    <t>天津大青山财务咨询有限公司</t>
  </si>
  <si>
    <t>341008852</t>
  </si>
  <si>
    <t>大洋信贸（天津）国际贸易有限公司</t>
  </si>
  <si>
    <t>MA06C83M9</t>
  </si>
  <si>
    <t>天津富镒达石材装饰工程有限公司</t>
  </si>
  <si>
    <t>MA06QM9M1</t>
  </si>
  <si>
    <t>天津中天圣嘉国际贸易有限公司</t>
  </si>
  <si>
    <t>300389572</t>
  </si>
  <si>
    <t>天津锐达二手车经纪有限公司</t>
  </si>
  <si>
    <t>066887441</t>
  </si>
  <si>
    <t>天津九洲鸿博国际贸易有限公司</t>
  </si>
  <si>
    <t>32867720X</t>
  </si>
  <si>
    <t>天津圣茂矿产品贸易有限公司</t>
  </si>
  <si>
    <t>754847283</t>
  </si>
  <si>
    <t>天津品源信息技术有限公司</t>
  </si>
  <si>
    <t>MA05UWGX4</t>
  </si>
  <si>
    <t>旭阳北方（天津）环保科技有限公司</t>
  </si>
  <si>
    <t>MA06BAL03</t>
  </si>
  <si>
    <t>天津市全运通物流有限责任公司</t>
  </si>
  <si>
    <t>328631842</t>
  </si>
  <si>
    <t>天津华菲尔服饰贸易有限公司</t>
  </si>
  <si>
    <t>MA07E4000</t>
  </si>
  <si>
    <t>天津泉田建筑工程有限公司</t>
  </si>
  <si>
    <t>MA0715862</t>
  </si>
  <si>
    <t>天津豪泰电子有限公司</t>
  </si>
  <si>
    <t>66306761X</t>
  </si>
  <si>
    <t>天津港航捷运船务代理有限公司</t>
  </si>
  <si>
    <t>668819665</t>
  </si>
  <si>
    <t>中顺运达（天津）国际贸易有限公司</t>
  </si>
  <si>
    <t>MA05LKX35</t>
  </si>
  <si>
    <t>天津宝鑫通公路工程有限公司</t>
  </si>
  <si>
    <t>300404381</t>
  </si>
  <si>
    <t>天津天宏餐饮有限公司</t>
  </si>
  <si>
    <t>770614746</t>
  </si>
  <si>
    <t>天津海澜怡湾诊所有限公司</t>
  </si>
  <si>
    <t>MA05RKJJX</t>
  </si>
  <si>
    <t>天津津测技术服务有限公司</t>
  </si>
  <si>
    <t>MA05Q40K8</t>
  </si>
  <si>
    <t>天津浩春易达商贸有限公司</t>
  </si>
  <si>
    <t>675969792</t>
  </si>
  <si>
    <t>天津吉华国际贸易有限公司</t>
  </si>
  <si>
    <t>666103997</t>
  </si>
  <si>
    <t>天津鼎邦电气有限公司</t>
  </si>
  <si>
    <t>749140240</t>
  </si>
  <si>
    <t>天津鼎立弘盛文化传播有限公司</t>
  </si>
  <si>
    <t>341039093</t>
  </si>
  <si>
    <t>天津彤亨利科技发展有限公司</t>
  </si>
  <si>
    <t>578308933</t>
  </si>
  <si>
    <t>霏世唯（天津）国际贸易有限公司</t>
  </si>
  <si>
    <t>786377570</t>
  </si>
  <si>
    <t>天津蓟港铁路有限责任公司</t>
  </si>
  <si>
    <t>700441771</t>
  </si>
  <si>
    <t>松下电器机电(中国)有限公司天津分公司</t>
  </si>
  <si>
    <t>770616020</t>
  </si>
  <si>
    <t>天津合泽国际贸易有限公司</t>
  </si>
  <si>
    <t>天津华泰瑞祥餐饮管理有限公司</t>
  </si>
  <si>
    <t>天津青川园林工程有限公司</t>
  </si>
  <si>
    <t>30065118X</t>
  </si>
  <si>
    <t>天津环融集团有限公司</t>
  </si>
  <si>
    <t>天津瑞银汇鑫黄金经营有限公司</t>
  </si>
  <si>
    <t>天津星辉易联信息技术有限公司</t>
  </si>
  <si>
    <t>天津盛通宏大物流有限公司</t>
  </si>
  <si>
    <t>55344316X</t>
  </si>
  <si>
    <t>天津瑞航物流有限公司</t>
  </si>
  <si>
    <t>百捷管家（天津）科技服务有限公司</t>
  </si>
  <si>
    <t>MA06ADTL9</t>
  </si>
  <si>
    <t>天津天航创力科技有限公司</t>
  </si>
  <si>
    <t>天津滨海开元房地产开发有限公司</t>
  </si>
  <si>
    <t>天津金瑞成物流有限公司</t>
  </si>
  <si>
    <t>天津博泰汇通再生资源利用有限公司</t>
  </si>
  <si>
    <t>MA06CKXN0</t>
  </si>
  <si>
    <t>天津天保基建股份有限公司</t>
  </si>
  <si>
    <t>天津市百利建设工程有限公司</t>
  </si>
  <si>
    <t>天津泓达机电工程有限公司</t>
  </si>
  <si>
    <t>MA06A3AY7</t>
  </si>
  <si>
    <t>和北精工（天津）国际贸易有限公司</t>
  </si>
  <si>
    <t>天津汇通利华汽车销售有限公司</t>
  </si>
  <si>
    <t>MA05NWFH9</t>
  </si>
  <si>
    <t>天津市津丞环保科技有限公司</t>
  </si>
  <si>
    <t>MA06CY2L5</t>
  </si>
  <si>
    <t>天津市雅格软件有限公司</t>
  </si>
  <si>
    <t>天津市得莱富电脑有限公司</t>
  </si>
  <si>
    <t>天津诺嘉进出口贸易有限公司</t>
  </si>
  <si>
    <t>MA05JC1N2</t>
  </si>
  <si>
    <t>天津启迪生物科技有限公司</t>
  </si>
  <si>
    <t>MA05N4WA3</t>
  </si>
  <si>
    <t>天津市长旭国际贸易有限公司</t>
  </si>
  <si>
    <t>天津丰田叉车销售服务有限公司</t>
  </si>
  <si>
    <t>四达（天津）船运服务有限公司</t>
  </si>
  <si>
    <t>钴领（常州）刀具有限公司天津分公司</t>
  </si>
  <si>
    <t>MA05L56N6</t>
  </si>
  <si>
    <t>华声（天津）国际企业有限公司</t>
  </si>
  <si>
    <t>天津和润国际贸易有限公司</t>
  </si>
  <si>
    <t>MA06DM9L2</t>
  </si>
  <si>
    <t>天津兴盛海物流有限公司</t>
  </si>
  <si>
    <t>天津市津亿贸易有限公司</t>
  </si>
  <si>
    <t>MA05MJ9L2</t>
  </si>
  <si>
    <t>天津欣骋国际贸易有限公司</t>
  </si>
  <si>
    <t>天津欧若拉国际货运代理有限公司</t>
  </si>
  <si>
    <t>天津星航汽车贸易有限公司</t>
  </si>
  <si>
    <t>天津悦艺工艺品贸易有限公司</t>
  </si>
  <si>
    <t>天津四海鸿城进出口有限公司</t>
  </si>
  <si>
    <t>天津真美珠宝有限公司</t>
  </si>
  <si>
    <t>MA05WGDL4</t>
  </si>
  <si>
    <t>SUPER乐运（天津）国际物流发展有限公司</t>
  </si>
  <si>
    <t>中贸聚源（天津）贸易有限公司</t>
  </si>
  <si>
    <t>MA06APWC7</t>
  </si>
  <si>
    <t>一航物流发展（天津）有限公司</t>
  </si>
  <si>
    <t>MA06A9G46</t>
  </si>
  <si>
    <t>天津宝驰汽车贸易有限公司</t>
  </si>
  <si>
    <t>MA05J0H03</t>
  </si>
  <si>
    <t>天津市综合供销商社有限公司</t>
  </si>
  <si>
    <t>75220337X</t>
  </si>
  <si>
    <t>天津市滨海新区万德文化发展有限公司</t>
  </si>
  <si>
    <t>天津格兰利达国际贸易有限公司</t>
  </si>
  <si>
    <t>曙甜（天津）文化传媒有限公司</t>
  </si>
  <si>
    <t>天津市腾安达国际贸易有限公司</t>
  </si>
  <si>
    <t>天津方好通信科技有限公司</t>
  </si>
  <si>
    <t>MA07B4768</t>
  </si>
  <si>
    <t>天津顺高五金制品有限公司</t>
  </si>
  <si>
    <t>天津华鲁物业管理有限公司</t>
  </si>
  <si>
    <t>68772870X</t>
  </si>
  <si>
    <t>天津蓝线科技发展有限公司</t>
  </si>
  <si>
    <t>天津芬雷选煤科技有限公司</t>
  </si>
  <si>
    <t>天津瑞特精密仪器科技有限公司</t>
  </si>
  <si>
    <t>MA06N5618</t>
  </si>
  <si>
    <t>天津天创建筑工程有限公司</t>
  </si>
  <si>
    <t>MA05P1UYX</t>
  </si>
  <si>
    <t>天津宝翔汽车贸易有限公司</t>
  </si>
  <si>
    <t>天津市斯洛科技有限公司</t>
  </si>
  <si>
    <t>圣地芬雷选煤工程技术（天津）有限公司</t>
  </si>
  <si>
    <t>08655402X</t>
  </si>
  <si>
    <t>天津维特力机械科技有限公司</t>
  </si>
  <si>
    <t>MA0791689</t>
  </si>
  <si>
    <t>天津耐瑞德科技有限公司</t>
  </si>
  <si>
    <t>06121669X</t>
  </si>
  <si>
    <t>天津通利塑胶制品有限公司</t>
  </si>
  <si>
    <t>比扬（天津）乐器制造股份有限公司</t>
  </si>
  <si>
    <t>天津航远达物流有限公司</t>
  </si>
  <si>
    <t>天津宏瑞铭国际贸易有限公司</t>
  </si>
  <si>
    <t>中建优选（天津）防水防腐工程有限责任公司</t>
  </si>
  <si>
    <t>MA05L7CCX</t>
  </si>
  <si>
    <t>天津海祥国际贸易有限公司</t>
  </si>
  <si>
    <t>天津港保税区派恩国际贸易有限公司</t>
  </si>
  <si>
    <t>天津鼎程汽车贸易有限公司</t>
  </si>
  <si>
    <t>亮普食品（天津）有限公司</t>
  </si>
  <si>
    <t>MA05TQFP0</t>
  </si>
  <si>
    <t>张记一品（天津）餐饮管理有限公司</t>
  </si>
  <si>
    <t>MA05KMN74</t>
  </si>
  <si>
    <t>天津希地建设工程顾问有限公司</t>
  </si>
  <si>
    <t>天津正茂建筑技术有限公司</t>
  </si>
  <si>
    <t>MA05KA4L5</t>
  </si>
  <si>
    <t>环城（天津）企业管理有限公司</t>
  </si>
  <si>
    <t>MA06H5009</t>
  </si>
  <si>
    <t>天津神通防水保温工程有限公司</t>
  </si>
  <si>
    <t>天津瑞丰盛泰进出口有限公司</t>
  </si>
  <si>
    <t>天津九方园林工程有限公司</t>
  </si>
  <si>
    <t>MA05RLRK1</t>
  </si>
  <si>
    <t>天津宏远国际贸易有限公司</t>
  </si>
  <si>
    <t>天津荣安物流有限公司</t>
  </si>
  <si>
    <t>57512950X</t>
  </si>
  <si>
    <t>天津市识间文化传播有限公司</t>
  </si>
  <si>
    <t>MA05MD5N7</t>
  </si>
  <si>
    <t>天津泽宇物流有限公司</t>
  </si>
  <si>
    <t>MA05KEPLX</t>
  </si>
  <si>
    <t>天津市真如国际贸易有限公司</t>
  </si>
  <si>
    <t>天津市沃达汽车电子有限公司</t>
  </si>
  <si>
    <t>天津万邦福喜石油化工贸易有限公司</t>
  </si>
  <si>
    <t>MA06J3290</t>
  </si>
  <si>
    <t>天津捷瑞达国际货运代理有限公司</t>
  </si>
  <si>
    <t>信展（天津）进出口贸易有限公司</t>
  </si>
  <si>
    <t>南音（天津）文化传播有限公司</t>
  </si>
  <si>
    <t>MA05K9HA5</t>
  </si>
  <si>
    <t>天津港保税区荣津国际贸易有限公司</t>
  </si>
  <si>
    <t>天津龙泽餐饮管理有限公司</t>
  </si>
  <si>
    <t>MA05QTHHX</t>
  </si>
  <si>
    <t>天津市东旭基业建筑工程有限公司</t>
  </si>
  <si>
    <t>天津合海通达物流有限公司</t>
  </si>
  <si>
    <t>天津市金泽物业管理有限公司</t>
  </si>
  <si>
    <t>天津盛世宏杰建筑装饰工程有限公司</t>
  </si>
  <si>
    <t>朗润（天津）健康管理有限公司</t>
  </si>
  <si>
    <t>MA05J4AF2</t>
  </si>
  <si>
    <t>天津众远汽车贸易有限公司</t>
  </si>
  <si>
    <t>天津搜狗网络技术有限公司</t>
  </si>
  <si>
    <t>MA05QU8D2</t>
  </si>
  <si>
    <t>天津市朗锐科技有限公司</t>
  </si>
  <si>
    <t>惠通鼎和（天津）国际贸易有限公司</t>
  </si>
  <si>
    <t>MA05NU5U6</t>
  </si>
  <si>
    <t>天津龙安泽国际货运代理有限公司</t>
  </si>
  <si>
    <t>天津铜牛信息科技有限公司</t>
  </si>
  <si>
    <t>天津市金正楼宇设备销售有限公司</t>
  </si>
  <si>
    <t>永利东方国际物流(天津)有限公司</t>
  </si>
  <si>
    <t>351550995</t>
  </si>
  <si>
    <t>益得源国际贸易(天津)有限公司</t>
  </si>
  <si>
    <t>MA05U39Q3</t>
  </si>
  <si>
    <t>仪利娜(天津)国际贸易有限公司</t>
  </si>
  <si>
    <t>600889202</t>
  </si>
  <si>
    <t>天津长景供应链管理有限公司</t>
  </si>
  <si>
    <t>MA06EH9L4</t>
  </si>
  <si>
    <t>天津万顺佳物流有限公司</t>
  </si>
  <si>
    <t>679401715</t>
  </si>
  <si>
    <t>天津天保世纪贸易发展有限公司</t>
  </si>
  <si>
    <t>718244215</t>
  </si>
  <si>
    <t>天津天保科技发展有限公司</t>
  </si>
  <si>
    <t>741352505</t>
  </si>
  <si>
    <t>天津天保国际物流集团有限公司</t>
  </si>
  <si>
    <t>103108575</t>
  </si>
  <si>
    <t>天津泰美乐国际贸易有限公司</t>
  </si>
  <si>
    <t>30050047X</t>
  </si>
  <si>
    <t>天津松冷冷链物流有限公司</t>
  </si>
  <si>
    <t>MA05J2AJX</t>
  </si>
  <si>
    <t>天津顺皓国际贸易有限公司</t>
  </si>
  <si>
    <t>MA068Y5J6</t>
  </si>
  <si>
    <t>天津市仁和清洁服务有限公司</t>
  </si>
  <si>
    <t>083009085</t>
  </si>
  <si>
    <t>天津市宏维浩润企业管理服务有限公司</t>
  </si>
  <si>
    <t>328548053</t>
  </si>
  <si>
    <t>天津奢品商贸有限公司</t>
  </si>
  <si>
    <t>MA06EEW19</t>
  </si>
  <si>
    <t>天津钱江源国际贸易有限公司</t>
  </si>
  <si>
    <t>746695152</t>
  </si>
  <si>
    <t>天津啟源国际贸易有限公司</t>
  </si>
  <si>
    <t>780302420</t>
  </si>
  <si>
    <t>天津浦项科技有限公司</t>
  </si>
  <si>
    <t>569338540</t>
  </si>
  <si>
    <t>天津梦工坊商贸有限公司</t>
  </si>
  <si>
    <t>328690201</t>
  </si>
  <si>
    <t>天津康平纸制品有限公司</t>
  </si>
  <si>
    <t>761297638</t>
  </si>
  <si>
    <t>天津景怡园林工程有限公司</t>
  </si>
  <si>
    <t>679433039</t>
  </si>
  <si>
    <t>天津晶辉商贸有限公司</t>
  </si>
  <si>
    <t>MA05L3NK4</t>
  </si>
  <si>
    <t>天津嘉海世纪国际货运代理有限公司</t>
  </si>
  <si>
    <t>668802521</t>
  </si>
  <si>
    <t>天津华邦兴运国际货运代理有限公司</t>
  </si>
  <si>
    <t>328573005</t>
  </si>
  <si>
    <t>天津和盛房地产经纪有限公司</t>
  </si>
  <si>
    <t>073100096</t>
  </si>
  <si>
    <t>天津港保税区国际商品展销中心有限公司</t>
  </si>
  <si>
    <t>103081886</t>
  </si>
  <si>
    <t>天津丰合文化传播有限公司</t>
  </si>
  <si>
    <t>MA07J9052</t>
  </si>
  <si>
    <t>天津东云行网络科技有限公司</t>
  </si>
  <si>
    <t>MA05J6781</t>
  </si>
  <si>
    <t>双裕(天津)国际贸易有限公司</t>
  </si>
  <si>
    <t>600538015</t>
  </si>
  <si>
    <t>匹克国际贸易(天津)有限公司</t>
  </si>
  <si>
    <t>600509249</t>
  </si>
  <si>
    <t>国药控股(天津)医疗器械有限公司</t>
  </si>
  <si>
    <t>556502559</t>
  </si>
  <si>
    <t>昂信(天津)进出口有限公司</t>
  </si>
  <si>
    <t>596138149</t>
  </si>
  <si>
    <t>爱思开能源润滑油(天津)有限公司</t>
  </si>
  <si>
    <t>746676891</t>
  </si>
  <si>
    <t>天津市鼎鑫国际货运代理有限公司</t>
  </si>
  <si>
    <t>566118913</t>
  </si>
  <si>
    <t>天津深海海洋科技有限公司</t>
  </si>
  <si>
    <t>MA06FAHK3</t>
  </si>
  <si>
    <t>天津锦润鑫泽汽车销售有限公司</t>
  </si>
  <si>
    <t>MA05NL5M6</t>
  </si>
  <si>
    <t>天津达济天下餐饮管理有限公司</t>
  </si>
  <si>
    <t>MA06G44R7</t>
  </si>
  <si>
    <t>其华酒店(天津)有限公司</t>
  </si>
  <si>
    <t>MA06DBHF4</t>
  </si>
  <si>
    <t>天津赛润国际贸易有限公司</t>
  </si>
  <si>
    <t>57514729X</t>
  </si>
  <si>
    <t>天津美车锐驰汽车贸易有限公司</t>
  </si>
  <si>
    <t>07310840X</t>
  </si>
  <si>
    <t>天津和生农业科技发展有限公司</t>
  </si>
  <si>
    <t>MA05YC4L7</t>
  </si>
  <si>
    <t>天津市天达陆海工程设计有限公司</t>
  </si>
  <si>
    <t>300486911</t>
  </si>
  <si>
    <t>华银供应链管理（天津）有限公司</t>
  </si>
  <si>
    <t>MA05K2KR4</t>
  </si>
  <si>
    <t>天津市云海国际贸易有限公司</t>
  </si>
  <si>
    <t>738450016</t>
  </si>
  <si>
    <t>天津市鑫盛和劳务服务有限公司</t>
  </si>
  <si>
    <t>073102702</t>
  </si>
  <si>
    <t>天津市海云国际贸易有限公司</t>
  </si>
  <si>
    <t>786382097</t>
  </si>
  <si>
    <t>天津市天佑国际货运代理有限公司</t>
  </si>
  <si>
    <t>77062715X</t>
  </si>
  <si>
    <t>大连合利国际物流有限公司天津分公司</t>
  </si>
  <si>
    <t>MA06CHNY9</t>
  </si>
  <si>
    <t>中国移动通信集团终端有限公司天津分公司</t>
  </si>
  <si>
    <t>586443748</t>
  </si>
  <si>
    <t>中邦汇泽园林环境建设有限公司天津空港经济区分公司</t>
  </si>
  <si>
    <t>328626410</t>
  </si>
  <si>
    <t>天津同创安全管理咨询有限公司</t>
  </si>
  <si>
    <t>675990989</t>
  </si>
  <si>
    <t>天津宝星投资有限公司</t>
  </si>
  <si>
    <t>694053333</t>
  </si>
  <si>
    <t>天津智汇谷科技服务有限公司</t>
  </si>
  <si>
    <t>MA05X7HE3</t>
  </si>
  <si>
    <t>天津培斯韦尼亚教育信息咨询有限公司</t>
  </si>
  <si>
    <t>300617328</t>
  </si>
  <si>
    <t>三瑞（天津）国际贸易有限公司</t>
  </si>
  <si>
    <t>600913217</t>
  </si>
  <si>
    <t>日兴（天津）国际贸易有限公司</t>
  </si>
  <si>
    <t>60089268X</t>
  </si>
  <si>
    <t>天津合辉华业国际贸易有限公司</t>
  </si>
  <si>
    <t>055269672</t>
  </si>
  <si>
    <t>天津孚洛泰科技有限公司</t>
  </si>
  <si>
    <t>340967189</t>
  </si>
  <si>
    <t>天津泰德机电设备安装有限公司</t>
  </si>
  <si>
    <t>767638683</t>
  </si>
  <si>
    <t>天津泰环再生资源利用有限公司</t>
  </si>
  <si>
    <t>761255462</t>
  </si>
  <si>
    <t>天津瑞博进出口贸易有限公司</t>
  </si>
  <si>
    <t>MA05L8BY6</t>
  </si>
  <si>
    <t>天津市晟捷广告传媒有限公司</t>
  </si>
  <si>
    <t>MA05JR5E5</t>
  </si>
  <si>
    <t>天津骏信通博科技有限公司</t>
  </si>
  <si>
    <t>094103624</t>
  </si>
  <si>
    <t>特发政务服务（天津）有限公司</t>
  </si>
  <si>
    <t>MA06EWM73</t>
  </si>
  <si>
    <t>天津万士隆国际物流有限公司</t>
  </si>
  <si>
    <t>北京中外建工程管理有限公司天津分公司</t>
  </si>
  <si>
    <t>天津鸿泽天创生物环保科技发展有限公司</t>
  </si>
  <si>
    <t>340959533</t>
  </si>
  <si>
    <t>天津昌鑫油田服务有限公司</t>
  </si>
  <si>
    <t>684733183</t>
  </si>
  <si>
    <t>天津中天润农科技有限公司</t>
  </si>
  <si>
    <t>MA05P4JN8</t>
  </si>
  <si>
    <t>天津市诺信保险代理股份有限公司</t>
  </si>
  <si>
    <t>天津安洲物流有限公司</t>
  </si>
  <si>
    <t>79728437X</t>
  </si>
  <si>
    <t>天津日成国际贸易有限公司</t>
  </si>
  <si>
    <t>天津润德国际贸易有限公司</t>
  </si>
  <si>
    <t>天津宏越汽车贸易有限公司</t>
  </si>
  <si>
    <t>MA05LR3N7</t>
  </si>
  <si>
    <t>天津鑫隆空港科技有限公司</t>
  </si>
  <si>
    <t>天津鑫隆机场设备有限公司</t>
  </si>
  <si>
    <t>天津鑫骋科技有限公司</t>
  </si>
  <si>
    <t>MA05T2Q35</t>
  </si>
  <si>
    <t>天津政通科技有限公司</t>
  </si>
  <si>
    <t>MA06D5D69</t>
  </si>
  <si>
    <t>天津市正新叉车有限公司</t>
  </si>
  <si>
    <t>天津港保税区友达国际物流有限公司</t>
  </si>
  <si>
    <t>天津雷森热电工程有限公司</t>
  </si>
  <si>
    <t>35155139X</t>
  </si>
  <si>
    <t>天津驰轩国际贸易有限公司</t>
  </si>
  <si>
    <t>MA069MHF2</t>
  </si>
  <si>
    <t>天津自贸试验区鸿宝嘉程商贸有限公司</t>
  </si>
  <si>
    <t>MA05J4NW4</t>
  </si>
  <si>
    <t>天津卡悦物流有限公司</t>
  </si>
  <si>
    <t>天津腾辉顺驰汽车贸易有限公司</t>
  </si>
  <si>
    <t>MA06ACTJX</t>
  </si>
  <si>
    <t>天津由而科技发展有限公司</t>
  </si>
  <si>
    <t>天津瑞宇翔物流有限公司</t>
  </si>
  <si>
    <t>MA07F011X</t>
  </si>
  <si>
    <t>天津鑫宏顺国际贸易有限公司</t>
  </si>
  <si>
    <t>MA05WL0Y1</t>
  </si>
  <si>
    <t>万乘天成（天津）供应链管理有限公司</t>
  </si>
  <si>
    <t>天津隆顺国际贸易有限公司</t>
  </si>
  <si>
    <t>天津鑫鸿昊国际物流有限公司</t>
  </si>
  <si>
    <t>天津滨华税务师事务所有限公司</t>
  </si>
  <si>
    <t>艾迪兄弟（天津）品牌管理有限公司</t>
  </si>
  <si>
    <t>天津市天裕华科技有限公司</t>
  </si>
  <si>
    <t>MA068QPP0</t>
  </si>
  <si>
    <t>雪佛龙（天津）润滑油有限公司</t>
  </si>
  <si>
    <t>天津海诺国际贸易股份有限公司</t>
  </si>
  <si>
    <t>北方（天津）外贸综合服务有限公司</t>
  </si>
  <si>
    <t>天津泰能国际贸易有限公司</t>
  </si>
  <si>
    <t>中建祥瑞（天津）融资租赁有限公司</t>
  </si>
  <si>
    <t>MA05RCT14</t>
  </si>
  <si>
    <t>朗斯博绝缘科技(天津)有限公司</t>
  </si>
  <si>
    <t>697433526</t>
  </si>
  <si>
    <t>艾迪西国际货运代理（天津）有限公司</t>
  </si>
  <si>
    <t>600558833</t>
  </si>
  <si>
    <t>汉特曼轻金属铸造（天津）有限公司</t>
  </si>
  <si>
    <t>073124119</t>
  </si>
  <si>
    <t>爱优卡（天津）汽车科技有限公司</t>
  </si>
  <si>
    <t>MA05QCDQ1</t>
  </si>
  <si>
    <t>宜家物流分拨(天津)有限公司</t>
  </si>
  <si>
    <t>069876182</t>
  </si>
  <si>
    <t>天津丰运达供应链有限公司</t>
  </si>
  <si>
    <t>MA0744LK3</t>
  </si>
  <si>
    <t>天津市北洋岩土工程有限公司</t>
  </si>
  <si>
    <t>富恒国际贸易（天津）有限公司</t>
  </si>
  <si>
    <t>MA05RRUA5</t>
  </si>
  <si>
    <t>天津懿博盛科技有限公司</t>
  </si>
  <si>
    <t>MA06XFC34</t>
  </si>
  <si>
    <t>天津秀森沅科技有限公司</t>
  </si>
  <si>
    <t>MA06YECK6</t>
  </si>
  <si>
    <t>天津欣安达物流有限公司</t>
  </si>
  <si>
    <t>MA069U8F7</t>
  </si>
  <si>
    <t>天津碧云科技有限公司</t>
  </si>
  <si>
    <t>MA076GEB9</t>
  </si>
  <si>
    <t>天津友信诚钢铁有限公司</t>
  </si>
  <si>
    <t>MA070AJ79</t>
  </si>
  <si>
    <t>信丰油田服务（天津）有限公司</t>
  </si>
  <si>
    <t>金穗（天津）企业服务有限公司</t>
  </si>
  <si>
    <t>MA06WTTW2</t>
  </si>
  <si>
    <t>津车汇（天津）汽车销售服务有限公司</t>
  </si>
  <si>
    <t>MA05QKC71</t>
  </si>
  <si>
    <t>关节动力安达（天津）生物科技有限公司</t>
  </si>
  <si>
    <t>794980388</t>
  </si>
  <si>
    <t>天津捷讯报关有限公司</t>
  </si>
  <si>
    <t>MA0719JL6</t>
  </si>
  <si>
    <t>中移在线服务有限公司天津分公司</t>
  </si>
  <si>
    <t>MA05K8G55</t>
  </si>
  <si>
    <t>天津港保税区益诚电力设备有限公司</t>
  </si>
  <si>
    <t>660311429</t>
  </si>
  <si>
    <t>厦门盛名吉成百货有限公司天津分公司</t>
  </si>
  <si>
    <t>电装天国际贸易（天津）有限公司</t>
  </si>
  <si>
    <t>天津中汽工业国际贸易有限公司</t>
  </si>
  <si>
    <t>天津中创博远智能科技有限公司</t>
  </si>
  <si>
    <t>MA06XNLE3</t>
  </si>
  <si>
    <t>天津国本万易达国际贸易有限公司</t>
  </si>
  <si>
    <t>天津空睿和美酒店管理有限公司</t>
  </si>
  <si>
    <t>扎努西电气机械天津压缩机有限公司</t>
  </si>
  <si>
    <t>天津市政鹏工贸有限公司</t>
  </si>
  <si>
    <t>744040873</t>
  </si>
  <si>
    <t>天津天瑞联创科技有限公司</t>
  </si>
  <si>
    <t>340896907</t>
  </si>
  <si>
    <t>天津天意科技有限公司</t>
  </si>
  <si>
    <t>MA05L3QD6</t>
  </si>
  <si>
    <t>天津通联电气有限公司</t>
  </si>
  <si>
    <t>566133478</t>
  </si>
  <si>
    <t>天津五一互联信息技术有限公司</t>
  </si>
  <si>
    <t>MA0697M78</t>
  </si>
  <si>
    <t>中冶恒泰(天津)科技有限公司</t>
  </si>
  <si>
    <t>MA05ML105</t>
  </si>
  <si>
    <t>小程序(天津)科技发展有限公司</t>
  </si>
  <si>
    <t>MA05X4AJ1</t>
  </si>
  <si>
    <t>文彦商务咨询(天津)有限公司</t>
  </si>
  <si>
    <t>MA05KGALX</t>
  </si>
  <si>
    <t>通用电气医疗系统(天津)有限公司</t>
  </si>
  <si>
    <t>596134922</t>
  </si>
  <si>
    <t>天津志成建设工程有限公司</t>
  </si>
  <si>
    <t>MA069N9L3</t>
  </si>
  <si>
    <t>天津正源国际贸易有限公司</t>
  </si>
  <si>
    <t>MA05QNHG5</t>
  </si>
  <si>
    <t>大港</t>
  </si>
  <si>
    <t>天津滨海新区福兴堂中医门诊部</t>
  </si>
  <si>
    <t>MA05UC446</t>
  </si>
  <si>
    <t>天津市天镕机械加工有限公司</t>
  </si>
  <si>
    <t>天津市昊航安装工程有限公司</t>
  </si>
  <si>
    <t>天津市滨海新区大港新起点培训中心</t>
  </si>
  <si>
    <t>天津宇达建筑工程有限公司</t>
  </si>
  <si>
    <t>天津耀皮玻璃有限公司</t>
  </si>
  <si>
    <t>宁嘉（天津）制衣有限公司</t>
  </si>
  <si>
    <t>天津亚东投资集团有限公司</t>
  </si>
  <si>
    <t>天津市三山塑料有限公司</t>
  </si>
  <si>
    <t>天津市亚东化工有限公司</t>
  </si>
  <si>
    <t>天津立信会计师事务所有限公司</t>
  </si>
  <si>
    <t>天津斯林力克密封科技有限公司</t>
  </si>
  <si>
    <t>天津市昌达伟业贸易有限公司</t>
  </si>
  <si>
    <t>天津森普管材有限公司</t>
  </si>
  <si>
    <t>天津市大港胶管有限公司</t>
  </si>
  <si>
    <t>天津泰铭渤海科技有限公司</t>
  </si>
  <si>
    <t>永基体育用品（天津）有限公司</t>
  </si>
  <si>
    <t>天津市奥博工业气体制造有限公司</t>
  </si>
  <si>
    <t>天津滨海新区大港天成化工厂</t>
  </si>
  <si>
    <t>X00736173</t>
  </si>
  <si>
    <t>天津天保嘉郡投资有限公司</t>
  </si>
  <si>
    <t>天津今起科技发展有限公司</t>
  </si>
  <si>
    <t>天津橙色再就业服务有限公司</t>
  </si>
  <si>
    <t>天津市奕霖建筑装饰工程有限公司</t>
  </si>
  <si>
    <t>MA06N763X</t>
  </si>
  <si>
    <t>天津市信阳发商贸有限公司</t>
  </si>
  <si>
    <t>MA05P6TJ4</t>
  </si>
  <si>
    <t>天津亿海广鑫达金属材料有限公司</t>
  </si>
  <si>
    <t>MA06RR601</t>
  </si>
  <si>
    <t>天津辰启安达装饰工程有限公司</t>
  </si>
  <si>
    <t>MA05RETJ7</t>
  </si>
  <si>
    <t>天津环通金属制品有限公司</t>
  </si>
  <si>
    <t>794979029</t>
  </si>
  <si>
    <t>天津博妍新光科技有限公司</t>
  </si>
  <si>
    <t>340931063</t>
  </si>
  <si>
    <t>汇百川科技发展（天津）有限公司</t>
  </si>
  <si>
    <t>MA06M08H2</t>
  </si>
  <si>
    <t>天津富优农业科技有限公司</t>
  </si>
  <si>
    <t>MA06JQMM7</t>
  </si>
  <si>
    <t>天津市滨海新区津韵锅贴居</t>
  </si>
  <si>
    <t>MA05XAWF5</t>
  </si>
  <si>
    <t>天津联博化工股份有限公司</t>
  </si>
  <si>
    <t>718256339</t>
  </si>
  <si>
    <t>天津雅安居房地产经纪有限公司</t>
  </si>
  <si>
    <t>MA05NARL8</t>
  </si>
  <si>
    <t>开美克（天津）科技有限公司</t>
  </si>
  <si>
    <t>300377248</t>
  </si>
  <si>
    <t>天津彼诚物流有限公司</t>
  </si>
  <si>
    <t>MA06BHJN8</t>
  </si>
  <si>
    <t>食说（天津）企业管理咨询有限公司</t>
  </si>
  <si>
    <t>MA06PRXU8</t>
  </si>
  <si>
    <t>天津市正方科技发展有限公司</t>
  </si>
  <si>
    <t>600731691</t>
  </si>
  <si>
    <t>天津市巨龙商贸有限公司</t>
  </si>
  <si>
    <t>770607431</t>
  </si>
  <si>
    <t>天津鼎瑞鑫商贸有限公司</t>
  </si>
  <si>
    <t>30057855X</t>
  </si>
  <si>
    <t>天津市滨海新区爱诺吉祥婚礼策划工作室</t>
  </si>
  <si>
    <t>MA06D6E41</t>
  </si>
  <si>
    <t>天津市九捷商贸有限公司</t>
  </si>
  <si>
    <t>MA05PQ2H0</t>
  </si>
  <si>
    <t>大港油田广源（沧州）石油技术服务有限公司</t>
  </si>
  <si>
    <t>601882029</t>
  </si>
  <si>
    <t>天津德源劳务服务有限公司</t>
  </si>
  <si>
    <t>MA05L6D56</t>
  </si>
  <si>
    <t>创卫（天津）环保科技有限公司</t>
  </si>
  <si>
    <t>MA05UK1T3</t>
  </si>
  <si>
    <t>天津市滨海新区辰启广告中心</t>
  </si>
  <si>
    <t>MA06877J5</t>
  </si>
  <si>
    <t>天津市吸引力环保科技发展有限公司</t>
  </si>
  <si>
    <t>MA06BJ8F8</t>
  </si>
  <si>
    <t>天津艾博伊商务会展有限公司</t>
  </si>
  <si>
    <t>596130972</t>
  </si>
  <si>
    <t>天津市华通工程技术联合开发公司</t>
  </si>
  <si>
    <t>103714604</t>
  </si>
  <si>
    <t>天津市崇孚市政工程建设有限公司</t>
  </si>
  <si>
    <t>797289381</t>
  </si>
  <si>
    <t>天津市滨海新区泰信养老院</t>
  </si>
  <si>
    <t>MJ0675197</t>
  </si>
  <si>
    <t>天津鼎言安全技术服务有限公司</t>
  </si>
  <si>
    <t>562685611</t>
  </si>
  <si>
    <t>天津市昊海天鸿科技发展有限公司</t>
  </si>
  <si>
    <t>300437036</t>
  </si>
  <si>
    <t>天津市家和物业管理服务有限公司</t>
  </si>
  <si>
    <t>MA069D3R7</t>
  </si>
  <si>
    <t>天津市昊博科贸有限公司</t>
  </si>
  <si>
    <t>780323520</t>
  </si>
  <si>
    <t>天津小古林集团有限公司</t>
  </si>
  <si>
    <t>X00731444</t>
  </si>
  <si>
    <t>天津统祥建筑装饰有限公司</t>
  </si>
  <si>
    <t>MA05TL6W7</t>
  </si>
  <si>
    <t>天津市顺通港货物运输有限公司</t>
  </si>
  <si>
    <t>075936348</t>
  </si>
  <si>
    <t>天津鼎诚吊索装备有限公司</t>
  </si>
  <si>
    <t>069869708</t>
  </si>
  <si>
    <t>天津市港电清洗有限公司</t>
  </si>
  <si>
    <t>738486502</t>
  </si>
  <si>
    <t>天津升华机械设备有限公司</t>
  </si>
  <si>
    <t>671462169</t>
  </si>
  <si>
    <t>天津薪丰利来服饰有限公司</t>
  </si>
  <si>
    <t>MA05M67L4</t>
  </si>
  <si>
    <t>天津市苏和轩商贸有限公司</t>
  </si>
  <si>
    <t>MA05RLEA7</t>
  </si>
  <si>
    <t>天津荣知园自行车有限公司</t>
  </si>
  <si>
    <t>754810931</t>
  </si>
  <si>
    <t>携手共赢（天津）商贸有限公司</t>
  </si>
  <si>
    <t>MA06E1NN6</t>
  </si>
  <si>
    <t>天津永辉物业服务有限公司</t>
  </si>
  <si>
    <t>681898986</t>
  </si>
  <si>
    <t>天津市德润工贸有限公司</t>
  </si>
  <si>
    <t>752236147</t>
  </si>
  <si>
    <t>天津吉成永泰科技发展有限公司</t>
  </si>
  <si>
    <t>MA05LKGU8</t>
  </si>
  <si>
    <t>天津滨港安邦科技有限公司</t>
  </si>
  <si>
    <t>075942828</t>
  </si>
  <si>
    <t>天津鸿腾物业管理有限公司</t>
  </si>
  <si>
    <t>328585372</t>
  </si>
  <si>
    <t>天津世嘉木业有限公司</t>
  </si>
  <si>
    <t>556515173</t>
  </si>
  <si>
    <t>展鹏思维（天津）科技有限公司</t>
  </si>
  <si>
    <t>MA05KMAY2</t>
  </si>
  <si>
    <t>天津润铎商贸有限公司</t>
  </si>
  <si>
    <t>MA0694GX4</t>
  </si>
  <si>
    <t>天津滨海利化石化产品有限公司</t>
  </si>
  <si>
    <t>690657893</t>
  </si>
  <si>
    <t>天津鑫众联劳务服务有限责任公司</t>
  </si>
  <si>
    <t>MA05Y5KM8</t>
  </si>
  <si>
    <t>天津市诚坤电器维修有限公司</t>
  </si>
  <si>
    <t>066873816</t>
  </si>
  <si>
    <t>天津市虹志石油设备安装股份合作公司</t>
  </si>
  <si>
    <t>803695942</t>
  </si>
  <si>
    <t>天津农垦津港有限公司</t>
  </si>
  <si>
    <t>103719114</t>
  </si>
  <si>
    <t>天津格林众德酒店管理有限公司</t>
  </si>
  <si>
    <t>562693662</t>
  </si>
  <si>
    <t>天津市伏特龙电力科技有限公司</t>
  </si>
  <si>
    <t>073135993</t>
  </si>
  <si>
    <t>天津滨海新区煜辉控股集团有限公司</t>
  </si>
  <si>
    <t>MA05LKJ60</t>
  </si>
  <si>
    <t>天津芒果创客科技有限公司</t>
  </si>
  <si>
    <t>MA06G4H68</t>
  </si>
  <si>
    <t>天津爱康体育用品有限公司</t>
  </si>
  <si>
    <t>MA05J1F11</t>
  </si>
  <si>
    <t>天津中海德科技发展有限公司</t>
  </si>
  <si>
    <t>777314172</t>
  </si>
  <si>
    <t>天津市滨达五金交电有限公司</t>
  </si>
  <si>
    <t>735467285</t>
  </si>
  <si>
    <t>天津市宏图伟业科技有限公司</t>
  </si>
  <si>
    <t>MA06JP987</t>
  </si>
  <si>
    <t>天津顺德科技发展有限公司</t>
  </si>
  <si>
    <t>732810412</t>
  </si>
  <si>
    <t>天津泽美路桥工程有限公司</t>
  </si>
  <si>
    <t>093610384</t>
  </si>
  <si>
    <t>天津中广欧特斯新能源科技发展有限公司</t>
  </si>
  <si>
    <t>69065393X</t>
  </si>
  <si>
    <t>天津新韩部品有限公司</t>
  </si>
  <si>
    <t>60052887X</t>
  </si>
  <si>
    <t>天津市龙科玛特科技有限公司</t>
  </si>
  <si>
    <t>MA06AM0J2</t>
  </si>
  <si>
    <t>天津众城建筑工程有限公司</t>
  </si>
  <si>
    <t>57833148X</t>
  </si>
  <si>
    <t>天津滨海新区大港三和纸塑制品厂</t>
  </si>
  <si>
    <t>72749948X</t>
  </si>
  <si>
    <t>天津市滨海新区靓丽造型理发店</t>
  </si>
  <si>
    <t>L8266075X</t>
  </si>
  <si>
    <t>天津瑞泰隆建筑安装工程有限公司</t>
  </si>
  <si>
    <t>MA05K9NK5</t>
  </si>
  <si>
    <t>天津明德轮胎销售有限公司</t>
  </si>
  <si>
    <t>MA06D8A84</t>
  </si>
  <si>
    <t>天津国泰源通科技有限公司</t>
  </si>
  <si>
    <t>MA06H7450</t>
  </si>
  <si>
    <t>天津永正茂森国际贸易有限责任公司</t>
  </si>
  <si>
    <t>MA06D1CN0</t>
  </si>
  <si>
    <t>天津宏发远科技发展有限公司</t>
  </si>
  <si>
    <t>天津市大港仪表有限公司</t>
  </si>
  <si>
    <t>东方沃克特（天津）教育科技有限公司</t>
  </si>
  <si>
    <t>MA05K2BKX</t>
  </si>
  <si>
    <t>天津信诺石油化工贸易有限公司</t>
  </si>
  <si>
    <t>天津博亨金属制品有限公司</t>
  </si>
  <si>
    <t>天津利信建筑工程有限公司</t>
  </si>
  <si>
    <t>MA05MWXW0</t>
  </si>
  <si>
    <t>天津市弘昂商贸有限公司</t>
  </si>
  <si>
    <t>天津津信诚科技有限公司</t>
  </si>
  <si>
    <t>MA05N3YYX</t>
  </si>
  <si>
    <t>天津中科诺德商贸有限公司滨海新区营业部</t>
  </si>
  <si>
    <t>天津云惠电子商务有限公司</t>
  </si>
  <si>
    <t>59292031X</t>
  </si>
  <si>
    <t>天津市宏发无损检测技术服务有限公司</t>
  </si>
  <si>
    <t>天津市利兴物流有限公司</t>
  </si>
  <si>
    <t>MA069PX77</t>
  </si>
  <si>
    <t>天津市迁港机械设备有限公司</t>
  </si>
  <si>
    <t>天津市滨海新区裕通家居销售店</t>
  </si>
  <si>
    <t>MA06CKED8</t>
  </si>
  <si>
    <t>天津则易生物医药科技有限公司</t>
  </si>
  <si>
    <t>MA06AJ009</t>
  </si>
  <si>
    <t>天津民信建筑工程有限公司</t>
  </si>
  <si>
    <t>MA05RGJ11</t>
  </si>
  <si>
    <t>天津咏泰缘诚金属制品有限公司</t>
  </si>
  <si>
    <t>660305133</t>
  </si>
  <si>
    <t>联拓（天津）医疗器械销售有限公司</t>
  </si>
  <si>
    <t>055252010</t>
  </si>
  <si>
    <t>天津滨海新区大港长城钢材有限公司</t>
  </si>
  <si>
    <t>718271555</t>
  </si>
  <si>
    <t>天津市土默特商贸有限公司</t>
  </si>
  <si>
    <t>天津华建混凝土工程有限公司</t>
  </si>
  <si>
    <t>MA06U3274</t>
  </si>
  <si>
    <t>天津运发生物有机肥科技有限公司</t>
  </si>
  <si>
    <t>天津晨鑫石油化工销售有限公司</t>
  </si>
  <si>
    <t>润正(天津)技术有限公司</t>
  </si>
  <si>
    <t>天津市众海鑫机电设备有限公司</t>
  </si>
  <si>
    <t>天津江东石油化工有限公司</t>
  </si>
  <si>
    <t>天津军轩商贸有限公司</t>
  </si>
  <si>
    <t>MA05P9R71</t>
  </si>
  <si>
    <t>天津金林东洺铸造材料销售有限公司</t>
  </si>
  <si>
    <t>艾克森（天津）油田技术服务有限公司</t>
  </si>
  <si>
    <t>天津领丰建设开发有限公司</t>
  </si>
  <si>
    <t>MA05XN7E3</t>
  </si>
  <si>
    <t>天津市平坦建筑机械租赁有限公司</t>
  </si>
  <si>
    <t>天津宇润建设工程有限公司</t>
  </si>
  <si>
    <t>MA06FU2M9</t>
  </si>
  <si>
    <t>天津南开和成科技有限公司</t>
  </si>
  <si>
    <t>73035445X</t>
  </si>
  <si>
    <t>天津市万全设备安装有限公司</t>
  </si>
  <si>
    <t>76431953X</t>
  </si>
  <si>
    <t>天津中燃舜天达天然气有限公司</t>
  </si>
  <si>
    <t>斯恩仁（天津）电子有限公司</t>
  </si>
  <si>
    <t>67942831X</t>
  </si>
  <si>
    <t>天津海赛纳米材料有限公司</t>
  </si>
  <si>
    <t>瑞来可思（天津）科技发展有限公司</t>
  </si>
  <si>
    <t>MA05NFXR9</t>
  </si>
  <si>
    <t>天津东方之珠科信文化艺术有限公司</t>
  </si>
  <si>
    <t>天津国佳检验检测有限公司</t>
  </si>
  <si>
    <t>MA06BCNW3</t>
  </si>
  <si>
    <t>天津市真如果食品工业有限公司</t>
  </si>
  <si>
    <t>天津天源建泰建筑安装工程有限公司</t>
  </si>
  <si>
    <t>天津得恩科技有限公司</t>
  </si>
  <si>
    <t>MA05MPPC7</t>
  </si>
  <si>
    <t>天津格亚德新材料科技有限公司</t>
  </si>
  <si>
    <t>59614678X</t>
  </si>
  <si>
    <t>天津美闻餐饮管理有限公司</t>
  </si>
  <si>
    <t>阿罗马（天津）高尔夫俱乐部有限公司</t>
  </si>
  <si>
    <t>天津云利达物资回收有限公司</t>
  </si>
  <si>
    <t>MA05KX7H4</t>
  </si>
  <si>
    <t>天津市万隆伟业商贸有限公司</t>
  </si>
  <si>
    <t>786390230</t>
  </si>
  <si>
    <t>天津市瑞祥藤阁商贸有限公司</t>
  </si>
  <si>
    <t>328564125</t>
  </si>
  <si>
    <t>天津市宏晟广源房地产投资有限公司</t>
  </si>
  <si>
    <t>550381741</t>
  </si>
  <si>
    <t>天津市黑金刚食品有限公司</t>
  </si>
  <si>
    <t>773609862</t>
  </si>
  <si>
    <t>天津润德石油化工有限公司</t>
  </si>
  <si>
    <t>556511009</t>
  </si>
  <si>
    <t>天津皓海嘉业金属表面处理有限公司</t>
  </si>
  <si>
    <t>MA05M7TK9</t>
  </si>
  <si>
    <t>天津方证会计师事务所有限责任公司</t>
  </si>
  <si>
    <t>MA06C7FTX</t>
  </si>
  <si>
    <t>天津市奥其蓄能器有限公司</t>
  </si>
  <si>
    <t>天津渤化精细化工设备有限公司</t>
  </si>
  <si>
    <t>天津国燃能源有限公司</t>
  </si>
  <si>
    <t>天津陆港人力资源服务有限公司</t>
  </si>
  <si>
    <t>MA06A6D81</t>
  </si>
  <si>
    <t>天津新茂汽车部件有限公司</t>
  </si>
  <si>
    <t>中央储备粮天津东丽直属库有限公司大港分公司</t>
  </si>
  <si>
    <t>300691472</t>
  </si>
  <si>
    <t>天津新瑞天科技有限公司</t>
  </si>
  <si>
    <t>30061678X</t>
  </si>
  <si>
    <t>天津维多科技发展有限公司</t>
  </si>
  <si>
    <t>660330435</t>
  </si>
  <si>
    <t>天津市永强物业有限公司</t>
  </si>
  <si>
    <t>MA05NEN52</t>
  </si>
  <si>
    <t>天津市普丰物业管理有限公司</t>
  </si>
  <si>
    <t>598749031</t>
  </si>
  <si>
    <t>天津市龙洲天和能源科技有限公司</t>
  </si>
  <si>
    <t>70049980X</t>
  </si>
  <si>
    <t>天津市聚和建设工程有限公司</t>
  </si>
  <si>
    <t>MA06GLGQ1</t>
  </si>
  <si>
    <t>天津市宏伟工程监理有限公司</t>
  </si>
  <si>
    <t>239250060</t>
  </si>
  <si>
    <t>天津市成穆网络技术有限公司</t>
  </si>
  <si>
    <t>MA05TFQC4</t>
  </si>
  <si>
    <t>天津市百川物业服务有限公司</t>
  </si>
  <si>
    <t>690685456</t>
  </si>
  <si>
    <t>天津盛塘建筑工程有限公司</t>
  </si>
  <si>
    <t>758127101</t>
  </si>
  <si>
    <t>天津普润工程技术服务有限公司</t>
  </si>
  <si>
    <t>MA05MCXJX</t>
  </si>
  <si>
    <t>天津金旺盛餐饮管理有限公司</t>
  </si>
  <si>
    <t>300703058</t>
  </si>
  <si>
    <t>天津吉诺达科技开发有限公司</t>
  </si>
  <si>
    <t>754800290</t>
  </si>
  <si>
    <t>天津涵树一商贸有限公司</t>
  </si>
  <si>
    <t>MA05UYTD9</t>
  </si>
  <si>
    <t>天津光环电子测试有限公司</t>
  </si>
  <si>
    <t>752227689</t>
  </si>
  <si>
    <t>天津丰润化工贸易有限公司</t>
  </si>
  <si>
    <t>300449803</t>
  </si>
  <si>
    <t>广和基业（天津）有限公司</t>
  </si>
  <si>
    <t>566127625</t>
  </si>
  <si>
    <t>天津港林耐盐碱植物科技开发有限公司</t>
  </si>
  <si>
    <t>572312405</t>
  </si>
  <si>
    <t>天津宗匠精工科技有限公司</t>
  </si>
  <si>
    <t>300463357</t>
  </si>
  <si>
    <t>天津文书钢木家具销售有限公司</t>
  </si>
  <si>
    <t>MA05MWQT1</t>
  </si>
  <si>
    <t>天津市太阳人电子有限公司</t>
  </si>
  <si>
    <t>569315584</t>
  </si>
  <si>
    <t>天津市盛世塑料制品有限公司</t>
  </si>
  <si>
    <t>754815986</t>
  </si>
  <si>
    <t>天津市和一环境工程有限公司</t>
  </si>
  <si>
    <t>68774868X</t>
  </si>
  <si>
    <t>天津市海城餐饮有限公司</t>
  </si>
  <si>
    <t>749110121</t>
  </si>
  <si>
    <t>天津市大港宏兴塑料制品厂</t>
  </si>
  <si>
    <t>103709098</t>
  </si>
  <si>
    <t>天津市邦洁科技有限公司</t>
  </si>
  <si>
    <t>722999039</t>
  </si>
  <si>
    <t>天津联众亚科力环保科技有限公司</t>
  </si>
  <si>
    <t>663070456</t>
  </si>
  <si>
    <t>天津金永达汽车修理有限公司</t>
  </si>
  <si>
    <t>660342479</t>
  </si>
  <si>
    <t>天津捷威石化设备安装有限公司</t>
  </si>
  <si>
    <t>559460913</t>
  </si>
  <si>
    <t>天津海科信成网络工程有限公司</t>
  </si>
  <si>
    <t>569336094</t>
  </si>
  <si>
    <t>天津大港油田隆达建筑工程有限公司</t>
  </si>
  <si>
    <t>730376966</t>
  </si>
  <si>
    <t>天津渤海鸿达运输有限公司</t>
  </si>
  <si>
    <t>553405593</t>
  </si>
  <si>
    <t>思锘谱爱（天津）财务咨询有限公司</t>
  </si>
  <si>
    <t>69405570X</t>
  </si>
  <si>
    <t>绿能（天津）燃气科技有限公司</t>
  </si>
  <si>
    <t>341011736</t>
  </si>
  <si>
    <t>天津育贤鼎房地产信息咨询有限公司</t>
  </si>
  <si>
    <t>767609225</t>
  </si>
  <si>
    <t>天津农乐有机肥有限公司</t>
  </si>
  <si>
    <t>340936331</t>
  </si>
  <si>
    <t>天津迪鸥手工玩具有限公司</t>
  </si>
  <si>
    <t>663058692</t>
  </si>
  <si>
    <t>天津大港油田圣达科技有限公司</t>
  </si>
  <si>
    <t>700484114</t>
  </si>
  <si>
    <t>金路易（天津）石油装备有限公司</t>
  </si>
  <si>
    <t>556519887</t>
  </si>
  <si>
    <t>天津新欧密封部件有限公司</t>
  </si>
  <si>
    <t>MA05PD7Q0</t>
  </si>
  <si>
    <t>天津索瑞得科技发展有限公司</t>
  </si>
  <si>
    <t>天津羽之峰安全技术咨询服务有限公司</t>
  </si>
  <si>
    <t>天津欣维检测技术有限公司</t>
  </si>
  <si>
    <t>天津市匹克机电设备有限公司</t>
  </si>
  <si>
    <t>天津娅宁商贸有限公司</t>
  </si>
  <si>
    <t>天津德益杰企业管理咨询有限公司</t>
  </si>
  <si>
    <t>天津自贸区恒安金侨停车楼管理有限公司</t>
  </si>
  <si>
    <t>MA0740101</t>
  </si>
  <si>
    <t>天津永生佳和钢材有限公司</t>
  </si>
  <si>
    <t>MA05MYFT7</t>
  </si>
  <si>
    <t>天津乙丙丁装饰工程有限公司</t>
  </si>
  <si>
    <t>06685261X</t>
  </si>
  <si>
    <t>天津新韩精机有限公司</t>
  </si>
  <si>
    <t>600500623</t>
  </si>
  <si>
    <t>天津天任车料有限公司</t>
  </si>
  <si>
    <t>746680612</t>
  </si>
  <si>
    <t>天津市玉鼎轩模具制造有限公司</t>
  </si>
  <si>
    <t>578312617</t>
  </si>
  <si>
    <t>天津市华远石化设备制造有限公司</t>
  </si>
  <si>
    <t>73546659X</t>
  </si>
  <si>
    <t>天津市恒亚泽昌建设工程有限公司</t>
  </si>
  <si>
    <t>075917702</t>
  </si>
  <si>
    <t>天津瑞利塑料制品有限公司</t>
  </si>
  <si>
    <t>589786308</t>
  </si>
  <si>
    <t>天津合盛商贸有限公司</t>
  </si>
  <si>
    <t>MA06ALFMX</t>
  </si>
  <si>
    <t>天津海德高欣科技发展有限公司</t>
  </si>
  <si>
    <t>794977146</t>
  </si>
  <si>
    <t>天津广卓盛泰汽车配件有限公司</t>
  </si>
  <si>
    <t>MA06DBD65</t>
  </si>
  <si>
    <t>天津滨港房地产开发有限公司</t>
  </si>
  <si>
    <t>MA05KTKE1</t>
  </si>
  <si>
    <t>天津倍得力贸易有限公司</t>
  </si>
  <si>
    <t>MA05J92J8</t>
  </si>
  <si>
    <t>长江证券股份有限公司天津世纪大道证券营业部</t>
  </si>
  <si>
    <t>300473950</t>
  </si>
  <si>
    <t>天津永科检测工程有限公司</t>
  </si>
  <si>
    <t>792511115</t>
  </si>
  <si>
    <t>天津顺行建筑工程有限公司</t>
  </si>
  <si>
    <t>MA05M2N03</t>
  </si>
  <si>
    <t>天津市九合商贸有限公司</t>
  </si>
  <si>
    <t>MA06BJ8EX</t>
  </si>
  <si>
    <t>天津市恒睿邦海通商贸有限公司</t>
  </si>
  <si>
    <t>687726894</t>
  </si>
  <si>
    <t>天津渠通达石油工程有限公司</t>
  </si>
  <si>
    <t>797297701</t>
  </si>
  <si>
    <t>天津六维装饰有限公司</t>
  </si>
  <si>
    <t>340961932</t>
  </si>
  <si>
    <t>天津津旺人防设备有限公司</t>
  </si>
  <si>
    <t>300609985</t>
  </si>
  <si>
    <t>天津华江包装材料有限公司</t>
  </si>
  <si>
    <t>083041384</t>
  </si>
  <si>
    <t>天津川营建筑工程有限公司</t>
  </si>
  <si>
    <t>786358142</t>
  </si>
  <si>
    <t>天津倍杰特中沙水务有限公司</t>
  </si>
  <si>
    <t>340874644</t>
  </si>
  <si>
    <t>融兴瑞泰集团有限公司津汕高速公路大港加油二站</t>
  </si>
  <si>
    <t>MA05LL6W3</t>
  </si>
  <si>
    <t>恒生永益（天津）生物科技有限公司</t>
  </si>
  <si>
    <t>MA05NC1Y4</t>
  </si>
  <si>
    <t>天津港天房地产投资有限公司</t>
  </si>
  <si>
    <t>恒盛天行建(天津)房地产投资有限公司</t>
  </si>
  <si>
    <t>卓锐恒鑫（天津）科技发展有限公司</t>
  </si>
  <si>
    <t>300475462</t>
  </si>
  <si>
    <t>天津众禾房地产经纪有限公司</t>
  </si>
  <si>
    <t>562650005</t>
  </si>
  <si>
    <t>天津源东钢管销售有限公司</t>
  </si>
  <si>
    <t>07310699X</t>
  </si>
  <si>
    <t>天津泰丰绿创农业科技发展有限公司</t>
  </si>
  <si>
    <t>083037043</t>
  </si>
  <si>
    <t>天津市正邦商贸有限公司</t>
  </si>
  <si>
    <t>735470468</t>
  </si>
  <si>
    <t>天津市裕丰石化设备安装有限公司</t>
  </si>
  <si>
    <t>722956928</t>
  </si>
  <si>
    <t>天津市尚居墅装饰设计有限公司</t>
  </si>
  <si>
    <t>MA06B85J1</t>
  </si>
  <si>
    <t>天津市谦诚企业管理咨询有限公司</t>
  </si>
  <si>
    <t>MA05KRGN4</t>
  </si>
  <si>
    <t>天津市利哲兴商贸有限公司</t>
  </si>
  <si>
    <t>586421477</t>
  </si>
  <si>
    <t>天津市港华特种线材厂</t>
  </si>
  <si>
    <t>103079938</t>
  </si>
  <si>
    <t>天津市港驰建筑工程有限公司</t>
  </si>
  <si>
    <t>589781750</t>
  </si>
  <si>
    <t>天津市宝林苗木培育有限公司</t>
  </si>
  <si>
    <t>052069077</t>
  </si>
  <si>
    <t>天津盛佳混凝土有限公司</t>
  </si>
  <si>
    <t>052070529</t>
  </si>
  <si>
    <t>天津美家福德餐饮有限公司</t>
  </si>
  <si>
    <t>MA06933F1</t>
  </si>
  <si>
    <t>天津华圣博远环保技术咨询有限公司</t>
  </si>
  <si>
    <t>MA05KMD70</t>
  </si>
  <si>
    <t>天津烽盈科技有限公司</t>
  </si>
  <si>
    <t>MA068PFJ5</t>
  </si>
  <si>
    <t>天津地石奇缘珠宝有限公司</t>
  </si>
  <si>
    <t>MA05J6N16</t>
  </si>
  <si>
    <t>天津市通都燃气技术服务有限公司</t>
  </si>
  <si>
    <t>663090481</t>
  </si>
  <si>
    <t>天津市荣垣包装制品有限公司</t>
  </si>
  <si>
    <t>06120121X</t>
  </si>
  <si>
    <t>天津市昆航商贸有限公司</t>
  </si>
  <si>
    <t>725744533</t>
  </si>
  <si>
    <t>天津厚德教育信息咨询有限公司</t>
  </si>
  <si>
    <t>064003702</t>
  </si>
  <si>
    <t>天津滨海新区泽华盛世商贸有限公司</t>
  </si>
  <si>
    <t>684730820</t>
  </si>
  <si>
    <t>天津市英辰科技有限责任公司</t>
  </si>
  <si>
    <t>600680337</t>
  </si>
  <si>
    <t>天津市欣宽化工有限公司</t>
  </si>
  <si>
    <t>239259014</t>
  </si>
  <si>
    <t>天津市汇利金达商贸有限公司</t>
  </si>
  <si>
    <t>MA05X34L7</t>
  </si>
  <si>
    <t>天津市达光城市配套设施建设有限公司</t>
  </si>
  <si>
    <t>746695910</t>
  </si>
  <si>
    <t>天津市滨海新区汇海培训学校</t>
  </si>
  <si>
    <t>340958709</t>
  </si>
  <si>
    <t>天津市滨海新区环港投资建设有限公司</t>
  </si>
  <si>
    <t>569339121</t>
  </si>
  <si>
    <t>天津市滨海新区大港津港园林工程公司</t>
  </si>
  <si>
    <t>103715287</t>
  </si>
  <si>
    <t>天津清梅技术服务有限责任公司</t>
  </si>
  <si>
    <t>MA06G0YA8</t>
  </si>
  <si>
    <t>天津滨海新区大港兴港物业管理有限公司</t>
  </si>
  <si>
    <t>758113383</t>
  </si>
  <si>
    <t>天津市港美物业管理有限公司</t>
  </si>
  <si>
    <t>761276730</t>
  </si>
  <si>
    <t>天津市滨海新区爱心养护院</t>
  </si>
  <si>
    <t>MJ0631194</t>
  </si>
  <si>
    <t>天津滨海新区阳光爱心医院</t>
  </si>
  <si>
    <t>MJ0667306</t>
  </si>
  <si>
    <t>天津澳荣科技有限公司</t>
  </si>
  <si>
    <t>598743684</t>
  </si>
  <si>
    <t>天津奕成科技有限公司</t>
  </si>
  <si>
    <t>MA06BKFR3</t>
  </si>
  <si>
    <t>天津市滨海新区务实第四幼儿园</t>
  </si>
  <si>
    <t>300591754</t>
  </si>
  <si>
    <t>天津市滨海新区务实第六幼儿园</t>
  </si>
  <si>
    <t>777338270</t>
  </si>
  <si>
    <t>民进天津市滨海新区务实第一幼儿园</t>
  </si>
  <si>
    <t>794965524</t>
  </si>
  <si>
    <t>天津市鹏伟达商贸有限公司</t>
  </si>
  <si>
    <t>MA05MFDC3</t>
  </si>
  <si>
    <t>天津琪晟达物流有限公司</t>
  </si>
  <si>
    <t>MA05L5QT2</t>
  </si>
  <si>
    <t>天津市博识自动化技术有限公司</t>
  </si>
  <si>
    <t>天津大港油田长虹建设工程服务中心</t>
  </si>
  <si>
    <t>天津市仕杰达能源技术开发有限公司</t>
  </si>
  <si>
    <t>天津市海港物业管理服务有限公司</t>
  </si>
  <si>
    <t>天津港城盛大建筑工程有限公司</t>
  </si>
  <si>
    <t>天津海泰科科技有限公司</t>
  </si>
  <si>
    <t>天津兴耀玻璃销售有限公司</t>
  </si>
  <si>
    <t>天津市恒成建筑工程有限公司</t>
  </si>
  <si>
    <t>天津滨海新区大港锦绣基业商贸有限公司</t>
  </si>
  <si>
    <t>天津市佳德家家具有限公司</t>
  </si>
  <si>
    <t>天津慧翔旭日教育咨询有限公司</t>
  </si>
  <si>
    <t>天津滨海新区铭德货物运输有限公司</t>
  </si>
  <si>
    <t>布瑞林特（天津）科技发展有限公司</t>
  </si>
  <si>
    <t>56268511X</t>
  </si>
  <si>
    <t>天津德鑫伟业科技发展有限公司</t>
  </si>
  <si>
    <t>天津嘉诚宝丰机电安装工程有限公司</t>
  </si>
  <si>
    <t>MA05T3FT0</t>
  </si>
  <si>
    <t>天津天勤工程咨询有限公司</t>
  </si>
  <si>
    <t>天津市永旭石油机械制造有限公司</t>
  </si>
  <si>
    <t>先锋同创门业（天津）有限公司</t>
  </si>
  <si>
    <t>天津翰承物流有限公司</t>
  </si>
  <si>
    <t>天津振阳天然气销售有限公司</t>
  </si>
  <si>
    <t>天津滨海新区大港亚富金属制品有限公司</t>
  </si>
  <si>
    <t>天津科力博汽车零部件有限公司</t>
  </si>
  <si>
    <t>天津滨海五和建筑安装工程有限公司</t>
  </si>
  <si>
    <t>天津滨海瀚元化工有限公司</t>
  </si>
  <si>
    <t>天津恒利建筑安装工程有限公司</t>
  </si>
  <si>
    <t>天津卓安石油技术服务有限公司</t>
  </si>
  <si>
    <t>天津滨海新区港油企业管理服务有限公司</t>
  </si>
  <si>
    <t>天津大港油田工程咨询有限公司</t>
  </si>
  <si>
    <t>79250111X</t>
  </si>
  <si>
    <t>天津市大港油田万全劳务服务部</t>
  </si>
  <si>
    <t>X00731452</t>
  </si>
  <si>
    <t>天津港林废旧物资回收有限公司</t>
  </si>
  <si>
    <t>MA05QYW85</t>
  </si>
  <si>
    <t>天津新潮工贸有限公司</t>
  </si>
  <si>
    <t>天津市盛源通化工有限公司</t>
  </si>
  <si>
    <t>天津伟仁商贸有限公司</t>
  </si>
  <si>
    <t>天津中泰石材制造有限公司</t>
  </si>
  <si>
    <t>MA05KLUN7</t>
  </si>
  <si>
    <t>天津市滨海新区康博门业经销部</t>
  </si>
  <si>
    <t>MA05LRFF8</t>
  </si>
  <si>
    <t>天津市滨海新区大港鸿宇科技发展有限公司</t>
  </si>
  <si>
    <t>天津宏久石油化工销售有限公司</t>
  </si>
  <si>
    <t>天津天伊远创科技发展有限公司</t>
  </si>
  <si>
    <t>天津市桥北商贸有限公司</t>
  </si>
  <si>
    <t>MA05LCU93</t>
  </si>
  <si>
    <t>天津市环美雅门窗有限公司</t>
  </si>
  <si>
    <t>MA05J48M7</t>
  </si>
  <si>
    <t>天津金泽金属制品有限公司</t>
  </si>
  <si>
    <t>天津万达亿利建材有限公司</t>
  </si>
  <si>
    <t>天津凯亚建筑安装工程有限公司</t>
  </si>
  <si>
    <t>天津海滨工程检测有限公司</t>
  </si>
  <si>
    <t>天津市科莱博瑞科技有限公司</t>
  </si>
  <si>
    <t>天津有需化工有限公司</t>
  </si>
  <si>
    <t>天津睿溪水务有限公司</t>
  </si>
  <si>
    <t>天津市伯乔工贸有限公司</t>
  </si>
  <si>
    <t>天津派坤电子有限公司</t>
  </si>
  <si>
    <t>天津汇澄建筑工程有限公司</t>
  </si>
  <si>
    <t>MA05T1XX2</t>
  </si>
  <si>
    <t>天津大港奥林匹克博物馆</t>
  </si>
  <si>
    <t>69406522X</t>
  </si>
  <si>
    <t>天津瑞联汇博商贸有限公司</t>
  </si>
  <si>
    <t>天津天泉工程监理有限公司</t>
  </si>
  <si>
    <t>天津市港腾燃气有限公司</t>
  </si>
  <si>
    <t>天津鑫晟机电设备安装有限公司</t>
  </si>
  <si>
    <t>MA05M4KQ2</t>
  </si>
  <si>
    <t>天津振宇电子有限公司</t>
  </si>
  <si>
    <t>MA0716339</t>
  </si>
  <si>
    <t>天津市欣欣伊甸园商贸有限公司</t>
  </si>
  <si>
    <t>天津市鑫泰盛源化工有限公司</t>
  </si>
  <si>
    <t>天津市创盛电子科技有限公司</t>
  </si>
  <si>
    <t>天津乐皓商贸有限公司</t>
  </si>
  <si>
    <t>天津市帅妙科技有限公司</t>
  </si>
  <si>
    <t>伊兰机电设备贸易（天津）有限公司</t>
  </si>
  <si>
    <t>天津亿之达物流有限公司</t>
  </si>
  <si>
    <t>天津滨海新区大港荣达科贸有限公司</t>
  </si>
  <si>
    <t>73544733X</t>
  </si>
  <si>
    <t>天津滨海新区大港金树纸制品有限公司</t>
  </si>
  <si>
    <t>天津大港油田天水安装工程有限公司</t>
  </si>
  <si>
    <t>天津滨海新区金色摇篮求实幼儿园</t>
  </si>
  <si>
    <t>天津恒泉劳务服务有限公司</t>
  </si>
  <si>
    <t>09376026X</t>
  </si>
  <si>
    <t>首创证券股份有限公司天津大港世纪大道证券营业部</t>
  </si>
  <si>
    <t>天津浩伦气体有限公司</t>
  </si>
  <si>
    <t>天津华辰实创科技有限公司</t>
  </si>
  <si>
    <t>MA05WW193</t>
  </si>
  <si>
    <t>天津市攀宏工程技术服务有限公司</t>
  </si>
  <si>
    <t>天津市鸿晟嘉恒建筑安装工程有限公司</t>
  </si>
  <si>
    <t>天津市华泰奥翔商贸有限公司</t>
  </si>
  <si>
    <t>MA05J4LXX</t>
  </si>
  <si>
    <t>天津市梦想家创意文化传播有限公司</t>
  </si>
  <si>
    <t>MA05PTF45</t>
  </si>
  <si>
    <t>天津市天晟睿物流有限公司</t>
  </si>
  <si>
    <t>MA05RXLJ8</t>
  </si>
  <si>
    <t>天津铎润商贸有限公司</t>
  </si>
  <si>
    <t>天津汇金物流有限公司</t>
  </si>
  <si>
    <t>天津小古林混凝土有限公司</t>
  </si>
  <si>
    <t>天津智慧油站科技有限公司</t>
  </si>
  <si>
    <t>MA05TEFT0</t>
  </si>
  <si>
    <t>天津伊香食品有限公司</t>
  </si>
  <si>
    <t>天津圣元康医疗信息咨询有限公司</t>
  </si>
  <si>
    <t>MA069JL74</t>
  </si>
  <si>
    <t>天津精越物流配送服务有限公司</t>
  </si>
  <si>
    <t>天津金源润达商贸有限公司</t>
  </si>
  <si>
    <t>天津市联世达商贸有限公司</t>
  </si>
  <si>
    <t>天津瑞铭泰工贸有限公司</t>
  </si>
  <si>
    <t>76430942X</t>
  </si>
  <si>
    <t>天津金蟾供应链管理有限公司</t>
  </si>
  <si>
    <t>MA05MKJ66</t>
  </si>
  <si>
    <t>天津宏鑫源汽车维修有限公司</t>
  </si>
  <si>
    <t>天津宏安安全技术咨询服务有限公司</t>
  </si>
  <si>
    <t>天津市滨海新区嘿嘛水果店</t>
  </si>
  <si>
    <t>MA06B94W4</t>
  </si>
  <si>
    <t>天津市大港镀锌厂</t>
  </si>
  <si>
    <t>天津力邦建筑劳务有限公司</t>
  </si>
  <si>
    <t>天津盛维工程监理有限公司</t>
  </si>
  <si>
    <t>天津草原伊羊食品销售有限公司</t>
  </si>
  <si>
    <t>MA05K7RB1</t>
  </si>
  <si>
    <t>天津市义诚翔管道配件销售有限公司</t>
  </si>
  <si>
    <t>MA06Y5853</t>
  </si>
  <si>
    <t>天津顺成石油机械有限公司</t>
  </si>
  <si>
    <t>MA06EB500</t>
  </si>
  <si>
    <t>天津滨海新区金城电气有限公司</t>
  </si>
  <si>
    <t>07593887X</t>
  </si>
  <si>
    <t>天津市滨海新区金阳财务咨询中心</t>
  </si>
  <si>
    <t>MA05MEPE3</t>
  </si>
  <si>
    <t>天津市达美科工贸有限公司</t>
  </si>
  <si>
    <t>天津龙源风力发电有限公司</t>
  </si>
  <si>
    <t>55037762X</t>
  </si>
  <si>
    <t>天津市学乐堂教育咨询有限公司</t>
  </si>
  <si>
    <t>天津浩海弘艺文化有限公司</t>
  </si>
  <si>
    <t>天津市谦和信息科技有限公司</t>
  </si>
  <si>
    <t>MA05LU2W2</t>
  </si>
  <si>
    <t>天津市特隆汽车零部件有限公司</t>
  </si>
  <si>
    <t>天津金久新能源科技有限公司</t>
  </si>
  <si>
    <t>MA05WY7M3</t>
  </si>
  <si>
    <t>天津市春凯金属制品有限公司</t>
  </si>
  <si>
    <t>天津盛世浩科贸发展有限公司</t>
  </si>
  <si>
    <t>77063881X</t>
  </si>
  <si>
    <t>天津宏泰空调净化设备有限责任公司</t>
  </si>
  <si>
    <t>天津市中兴生物工程研究所</t>
  </si>
  <si>
    <t>天津滨海新区大港小王庄供销合作社</t>
  </si>
  <si>
    <t>天津东升福泰劳务服务有限公司</t>
  </si>
  <si>
    <t>天津丰恩劳务服务有限公司</t>
  </si>
  <si>
    <t>天津市志明包装制品有限公司</t>
  </si>
  <si>
    <t>06688171X</t>
  </si>
  <si>
    <t>天津华富石化设备有限公司</t>
  </si>
  <si>
    <t>天津市西尔德商贸有限公司</t>
  </si>
  <si>
    <t>天津市聚贤科贸有限公司</t>
  </si>
  <si>
    <t>天津信泽城化工有限公司</t>
  </si>
  <si>
    <t>天津市永恒化工销售有限公司</t>
  </si>
  <si>
    <t>建研构克（天津）科技有限公司</t>
  </si>
  <si>
    <t>MA069D6Q8</t>
  </si>
  <si>
    <t>天津市均益汽车销售有限公司</t>
  </si>
  <si>
    <t>天津永通硬质合金模具加工有限公司</t>
  </si>
  <si>
    <t>天津市友缘同心科技发展有限公司</t>
  </si>
  <si>
    <t>天津铁方格活动房有限公司</t>
  </si>
  <si>
    <t>天津市唯洁丝科技发展有限公司</t>
  </si>
  <si>
    <t>天津市华啟晟商贸有限公司</t>
  </si>
  <si>
    <t>天津市祥宇空调净化设备有限公司</t>
  </si>
  <si>
    <t>天津悦成工贸有限公司</t>
  </si>
  <si>
    <t>78334225X</t>
  </si>
  <si>
    <t>天津市金海丰金属制品有限公司</t>
  </si>
  <si>
    <t>天津滨海新区鑫通通通讯器材有限公司</t>
  </si>
  <si>
    <t>天津滨海新区浦安劳务服务有限公司</t>
  </si>
  <si>
    <t>天津市瑞福鑫化工有限公司</t>
  </si>
  <si>
    <t>天津钧英海洋科技有限公司</t>
  </si>
  <si>
    <t>MA06GRREX</t>
  </si>
  <si>
    <t>天津淦通机电设备有限公司</t>
  </si>
  <si>
    <t>79726992X</t>
  </si>
  <si>
    <t>天津通洋农业科技有限公司</t>
  </si>
  <si>
    <t>天津市鸿圣伟包装制品有限公司</t>
  </si>
  <si>
    <t>天津市耀强钢结构安装有限公司</t>
  </si>
  <si>
    <t>天津恒盛建筑工程有限公司</t>
  </si>
  <si>
    <t>天津市中鹏天商贸有限公司</t>
  </si>
  <si>
    <t>MA05LHCN7</t>
  </si>
  <si>
    <t>天津市金锋源纸制品印刷厂</t>
  </si>
  <si>
    <t>天津菱湖餐饮服务有限公司</t>
  </si>
  <si>
    <t>天津滨海新区大港宏运加油站</t>
  </si>
  <si>
    <t>天津华兴医院</t>
  </si>
  <si>
    <t>天津滨海新区瑞宏宾商贸有限公司</t>
  </si>
  <si>
    <t>天津市荣辰机电设备有限公司</t>
  </si>
  <si>
    <t>73849158X</t>
  </si>
  <si>
    <t>天津市滨海新区大港瑞兹专修学校</t>
  </si>
  <si>
    <t>天津市滨海新区虹雨轩五金商行</t>
  </si>
  <si>
    <t>MA06FRHH5</t>
  </si>
  <si>
    <t>天津市佰励成技术服务有限公司</t>
  </si>
  <si>
    <t>天津市科瑞斯管道工程有限公司</t>
  </si>
  <si>
    <t>55036751X</t>
  </si>
  <si>
    <t>天津大港益德元化工设备制造有限公司</t>
  </si>
  <si>
    <t>75813925X</t>
  </si>
  <si>
    <t>天津龙源泰科技有限公司</t>
  </si>
  <si>
    <t>天津市滨海新区大港利民发汽车修理厂</t>
  </si>
  <si>
    <t>MA05PX876</t>
  </si>
  <si>
    <t>天津市思恩机械设备有限公司</t>
  </si>
  <si>
    <t>天津市锐捷胜达汽车维修有限公司</t>
  </si>
  <si>
    <t>MA05JBHK7</t>
  </si>
  <si>
    <t>天津市滨海新区森林精灵欢乐世界游乐园</t>
  </si>
  <si>
    <t>天津市天泽诚包装制品有限公司</t>
  </si>
  <si>
    <t>天津市德华石油燃气销售有限公司</t>
  </si>
  <si>
    <t>天津亿动零八体育用品有限公司</t>
  </si>
  <si>
    <t>天津宇舜工程建设有限公司</t>
  </si>
  <si>
    <t>天津市滨海新区智慧化妆品营销部</t>
  </si>
  <si>
    <t>MA05M3WF6</t>
  </si>
  <si>
    <t>天津市锦天明宇贸易有限公司</t>
  </si>
  <si>
    <t>天津展弘劳务服务有限公司</t>
  </si>
  <si>
    <t>MA05MKKK7</t>
  </si>
  <si>
    <t>天津滨海新区大港三鼎园洗浴广场</t>
  </si>
  <si>
    <t>天津克瑞尔建设工程管理有限公司</t>
  </si>
  <si>
    <t>天津市兴环海商贸有限公司</t>
  </si>
  <si>
    <t>天津市利凯伟业化工产品有限公司</t>
  </si>
  <si>
    <t>中矿机电工程（天津）有限公司</t>
  </si>
  <si>
    <t>MA06K6833</t>
  </si>
  <si>
    <t>天津大港油田四益玻璃制品厂</t>
  </si>
  <si>
    <t>10369499X</t>
  </si>
  <si>
    <t>天津工大纺织助剂有限公司</t>
  </si>
  <si>
    <t>77360077X</t>
  </si>
  <si>
    <t>天津顺康电子有限公司</t>
  </si>
  <si>
    <t>MA06GRF09</t>
  </si>
  <si>
    <t>天津泰成电子有限公司</t>
  </si>
  <si>
    <t>天津市富鑫港乳制品销售有限公司</t>
  </si>
  <si>
    <t>天津市圣大包装有限公司</t>
  </si>
  <si>
    <t>天津市盛誉达包装有限公司</t>
  </si>
  <si>
    <t>天津市奔晟新材料科技开发有限公司</t>
  </si>
  <si>
    <t>天津市钧忠电子科技有限公司</t>
  </si>
  <si>
    <t>75224434X</t>
  </si>
  <si>
    <t>东疆</t>
  </si>
  <si>
    <t>天津中大汇众商贸有限公司</t>
  </si>
  <si>
    <t>093729940</t>
  </si>
  <si>
    <t>天津赛德瑞康商贸有限公司</t>
  </si>
  <si>
    <t>MA06FTE29</t>
  </si>
  <si>
    <t>天津远大未来贸易有限公司</t>
  </si>
  <si>
    <t>MA06EWK54</t>
  </si>
  <si>
    <t>天津人生无限国际贸易有限公司</t>
  </si>
  <si>
    <t>MA06BBMA4</t>
  </si>
  <si>
    <t>天津谷尔棋国际贸易有限公司</t>
  </si>
  <si>
    <t>340899219</t>
  </si>
  <si>
    <t>瑞诚（天津）矿业有限公司</t>
  </si>
  <si>
    <t>MA06J5UW2</t>
  </si>
  <si>
    <t>温斯顿（天津）机电设备有限公司</t>
  </si>
  <si>
    <t>328556328</t>
  </si>
  <si>
    <t>梯西埃姆（天津）国际贸易有限公司</t>
  </si>
  <si>
    <t>055267159</t>
  </si>
  <si>
    <t>天津善合国际贸易有限公司</t>
  </si>
  <si>
    <t>MA06GMD96</t>
  </si>
  <si>
    <t>国融（天津）融资租赁有限公司</t>
  </si>
  <si>
    <t>061239402</t>
  </si>
  <si>
    <t>天津中意万达国际贸易有限公司</t>
  </si>
  <si>
    <t>328647043</t>
  </si>
  <si>
    <t>天津高能时代大气污染治理有限公司</t>
  </si>
  <si>
    <t>MA06P7GA1</t>
  </si>
  <si>
    <t>金联安保险经纪（北京）有限公司天津东疆港分公司</t>
  </si>
  <si>
    <t>MA05RGER2</t>
  </si>
  <si>
    <t>天津正心资产管理有限责任公司</t>
  </si>
  <si>
    <t>30034215X</t>
  </si>
  <si>
    <t>天津星运文化发展有限公司</t>
  </si>
  <si>
    <t>MA06FCTR2</t>
  </si>
  <si>
    <t>天津阿邮唯诺国际贸易有限公司</t>
  </si>
  <si>
    <t>341033820</t>
  </si>
  <si>
    <t>天津盛泰达商务秘书服务有限公司</t>
  </si>
  <si>
    <t>MA05R0JA1</t>
  </si>
  <si>
    <t>海路丝绸（天津）国际贸易有限公司</t>
  </si>
  <si>
    <t>328625602</t>
  </si>
  <si>
    <t>天津富兰瑞诗国际贸易有限公司</t>
  </si>
  <si>
    <t>328543105</t>
  </si>
  <si>
    <t>天津汇融通达租赁有限公司</t>
  </si>
  <si>
    <t>MA05LF752</t>
  </si>
  <si>
    <t>天津鼎晟国际货运代理有限公司</t>
  </si>
  <si>
    <t>598704001</t>
  </si>
  <si>
    <t>天津信德隆商务秘书有限公司</t>
  </si>
  <si>
    <t>340893351</t>
  </si>
  <si>
    <t>天津东疆飞机资产管理有限公司</t>
  </si>
  <si>
    <t>MA05UR869</t>
  </si>
  <si>
    <t>天津深联国际贸易有限公司</t>
  </si>
  <si>
    <t>697422421</t>
  </si>
  <si>
    <t>谷川联行（天津）科技有限公司</t>
  </si>
  <si>
    <t>MA06W3QD7</t>
  </si>
  <si>
    <t>天津巨川国际物流有限公司</t>
  </si>
  <si>
    <t>MA06J8T02</t>
  </si>
  <si>
    <t>天津东昇国际贸易有限公司</t>
  </si>
  <si>
    <t>MA06TRNP5</t>
  </si>
  <si>
    <t>隆基融资租赁（天津）有限公司</t>
  </si>
  <si>
    <t>MA05UNC71</t>
  </si>
  <si>
    <t>天津瑞克斯物流有限公司</t>
  </si>
  <si>
    <t>300629011</t>
  </si>
  <si>
    <t>天津德易通国际贸易有限公司</t>
  </si>
  <si>
    <t>MA05JK173</t>
  </si>
  <si>
    <t>天津新启程国际货运代理有限公司</t>
  </si>
  <si>
    <t>30061432X</t>
  </si>
  <si>
    <t>艾菲森时国际贸易（天津）有限公司</t>
  </si>
  <si>
    <t>MA06D6RF4</t>
  </si>
  <si>
    <t>天津互贸通商务秘书服务有限公司</t>
  </si>
  <si>
    <t>MA05WCCG6</t>
  </si>
  <si>
    <t>天津华易文化传媒有限公司</t>
  </si>
  <si>
    <t>MA06TPM5X</t>
  </si>
  <si>
    <t>天津仁恒建筑安装工程有限公司</t>
  </si>
  <si>
    <t>MA07C6494</t>
  </si>
  <si>
    <t>天津勤远物流发展有限公司</t>
  </si>
  <si>
    <t>MA06L8Q39</t>
  </si>
  <si>
    <t>天津瑞瀛资产管理有限公司</t>
  </si>
  <si>
    <t>340932779</t>
  </si>
  <si>
    <t>天津福隆海运集团有限公司</t>
  </si>
  <si>
    <t>684714724</t>
  </si>
  <si>
    <t>赤诚达明（天津）健康科技有限公司</t>
  </si>
  <si>
    <t>MA05Y4FDX</t>
  </si>
  <si>
    <t>天津科诺国际贸易有限公司</t>
  </si>
  <si>
    <t>328697446</t>
  </si>
  <si>
    <t>天津君成宜和国际贸易有限责任公司</t>
  </si>
  <si>
    <t>300667704</t>
  </si>
  <si>
    <t>天津艾盈商贸有限公司</t>
  </si>
  <si>
    <t>328574171</t>
  </si>
  <si>
    <t>晔欣国际贸易（天津）有限公司</t>
  </si>
  <si>
    <t>321630628</t>
  </si>
  <si>
    <t>德佑恬杭（天津）国际贸易有限公司</t>
  </si>
  <si>
    <t>MA06TAEN5</t>
  </si>
  <si>
    <t>中仁信租赁（天津）有限公司</t>
  </si>
  <si>
    <t>MA05KGXN2</t>
  </si>
  <si>
    <t>天津东邦永盛国际贸易有限公司</t>
  </si>
  <si>
    <t>300328876</t>
  </si>
  <si>
    <t>天津临港国际融资租赁有限公司</t>
  </si>
  <si>
    <t>MA0793895</t>
  </si>
  <si>
    <t>天津富利物流有限公司</t>
  </si>
  <si>
    <t>086592763</t>
  </si>
  <si>
    <t>天津川源通电力设备销售有限公司</t>
  </si>
  <si>
    <t>300496220</t>
  </si>
  <si>
    <t>天津优福医疗科技有限公司</t>
  </si>
  <si>
    <t>MA05UY526</t>
  </si>
  <si>
    <t>天津市吾思简学教育科技发展有限公司</t>
  </si>
  <si>
    <t>MA05YD6E5</t>
  </si>
  <si>
    <t>天科院环境科技发展（天津）有限公司</t>
  </si>
  <si>
    <t>MA05LCHT4</t>
  </si>
  <si>
    <t>中国航材集团通用航空服务有限公司</t>
  </si>
  <si>
    <t>093722343</t>
  </si>
  <si>
    <t>天津爱佳齐国际贸易有限公司</t>
  </si>
  <si>
    <t>MA06P5RR5</t>
  </si>
  <si>
    <t>天津鑫淼国际融资租赁有限公司</t>
  </si>
  <si>
    <t>MA06CE1G3</t>
  </si>
  <si>
    <t>天津精瑞华国际贸易有限公司</t>
  </si>
  <si>
    <t>天津津融资产管理有限公司</t>
  </si>
  <si>
    <t>MA05JKXG0</t>
  </si>
  <si>
    <t>天津恒信诚航商贸有限公司</t>
  </si>
  <si>
    <t>MA05J5420</t>
  </si>
  <si>
    <t>天津海航东海岸发展有限公司</t>
  </si>
  <si>
    <t>天津福润物流有限公司</t>
  </si>
  <si>
    <t>055272177</t>
  </si>
  <si>
    <t>天津德正国际贸易有限公司</t>
  </si>
  <si>
    <t>天津宝沃国际贸易有限公司</t>
  </si>
  <si>
    <t>MA06H9237</t>
  </si>
  <si>
    <t>立信中联会计师事务所（特殊普通合伙）</t>
  </si>
  <si>
    <t>079641707</t>
  </si>
  <si>
    <t>家美智能家居（天津）有限公司</t>
  </si>
  <si>
    <t>MA05UY6C4</t>
  </si>
  <si>
    <t>华安云（天津）建设发展有限公司</t>
  </si>
  <si>
    <t>鞍资（天津）融资租赁有限公司</t>
  </si>
  <si>
    <t>MA05U08U1</t>
  </si>
  <si>
    <t>安通华北物流有限公司</t>
  </si>
  <si>
    <t>MA06AD66X</t>
  </si>
  <si>
    <t>长荣华鑫融资租赁有限公司</t>
  </si>
  <si>
    <t>通泉国际贸易（天津）有限责任公司</t>
  </si>
  <si>
    <t>MA05XJUH3</t>
  </si>
  <si>
    <t>天津众湧国际贸易有限公司</t>
  </si>
  <si>
    <t>091571254</t>
  </si>
  <si>
    <t>天津市闽溪石建设工程有限公司</t>
  </si>
  <si>
    <t>天津第五季环保科技有限公司</t>
  </si>
  <si>
    <t>MA068WX46</t>
  </si>
  <si>
    <t>天津敖烈国际物流有限公司</t>
  </si>
  <si>
    <t>路易达孚（天津）国际贸易有限公司</t>
  </si>
  <si>
    <t>MA06DLP77</t>
  </si>
  <si>
    <t>开创国际融资租赁（天津）有限公司</t>
  </si>
  <si>
    <t>MA05KJ4N6</t>
  </si>
  <si>
    <t>聚金（天津）物流有限公司</t>
  </si>
  <si>
    <t>MA05KWB32</t>
  </si>
  <si>
    <t>玖航汽车租赁（天津）有限公司</t>
  </si>
  <si>
    <t>MA05WERR7</t>
  </si>
  <si>
    <t>华北宝思威（天津）工程机械有限公司</t>
  </si>
  <si>
    <t>德拉奇（天津）进出口有限公司</t>
  </si>
  <si>
    <t>MA05N3988</t>
  </si>
  <si>
    <t>天津聚甄品国际贸易有限公司</t>
  </si>
  <si>
    <t>天津万顺利达货运代理有限公司</t>
  </si>
  <si>
    <t>天津市滨海浩物物流有限公司</t>
  </si>
  <si>
    <t>天津京雷蒙服装贸易有限公司</t>
  </si>
  <si>
    <t>天津航德海运有限公司</t>
  </si>
  <si>
    <t>天津海通化工国际贸易有限公司</t>
  </si>
  <si>
    <t>天津富达兰德国际贸易有限公司</t>
  </si>
  <si>
    <t>093117784</t>
  </si>
  <si>
    <t>天津倍尔信企业管理咨询有限公司</t>
  </si>
  <si>
    <t>华兴能源科技（天津）有限公司</t>
  </si>
  <si>
    <t>MA05NWGL8</t>
  </si>
  <si>
    <t>浩德（天津）供应链管理有限公司</t>
  </si>
  <si>
    <t>MA06HA5D0</t>
  </si>
  <si>
    <t>国创（天津）建设工程有限公司</t>
  </si>
  <si>
    <t>高新区</t>
  </si>
  <si>
    <t>天津华科生产力促进有限公司</t>
  </si>
  <si>
    <t>MA06K8K94</t>
  </si>
  <si>
    <t>天津滨海新区高新区丽维家家具销售店</t>
  </si>
  <si>
    <t>MA05PP8H6</t>
  </si>
  <si>
    <t>怡翔工程管理咨询(天津)有限公司</t>
  </si>
  <si>
    <t>578308634</t>
  </si>
  <si>
    <t>天津国信广告有限公司</t>
  </si>
  <si>
    <t>MA06DXQL0</t>
  </si>
  <si>
    <t>中衡文化传播(天津)有限公司</t>
  </si>
  <si>
    <t>MA05UHUC0</t>
  </si>
  <si>
    <t>天津鑫鸿盛建筑装饰工程有限公司</t>
  </si>
  <si>
    <t>340893298</t>
  </si>
  <si>
    <t>天津市光彩自控工程有限公司</t>
  </si>
  <si>
    <t>732823600</t>
  </si>
  <si>
    <t>百意(天津)企业管理咨询有限公司</t>
  </si>
  <si>
    <t>MA06RJJ96</t>
  </si>
  <si>
    <t>天津湘引日食尚酒店管理有限公司</t>
  </si>
  <si>
    <t>MA05J7U99</t>
  </si>
  <si>
    <t>天津国开建设工程有限公司</t>
  </si>
  <si>
    <t>MA06DPFE1</t>
  </si>
  <si>
    <t>天津同远恒力科技有限公司</t>
  </si>
  <si>
    <t>328602216</t>
  </si>
  <si>
    <t>天津市天纳德科技有限公司</t>
  </si>
  <si>
    <t>767606673</t>
  </si>
  <si>
    <t>天津星帮尼环保工程有限公司</t>
  </si>
  <si>
    <t>MA06GQ30X</t>
  </si>
  <si>
    <t>天津昌晖自动化系统有限公司</t>
  </si>
  <si>
    <t>732811298</t>
  </si>
  <si>
    <t>天津市腾文电子有限公司</t>
  </si>
  <si>
    <t>600843896</t>
  </si>
  <si>
    <t>天津津环医净空气检测技术有限公司</t>
  </si>
  <si>
    <t>328632562</t>
  </si>
  <si>
    <t>工大科雅(天津)能源科技有限公司</t>
  </si>
  <si>
    <t>328531198</t>
  </si>
  <si>
    <t>天津市津荣兴钢铁贸易有限公司</t>
  </si>
  <si>
    <t>78334356X</t>
  </si>
  <si>
    <t>天津嘉润嘉澄科技有限公司</t>
  </si>
  <si>
    <t>MA06RL7A3</t>
  </si>
  <si>
    <t>天津市瀛浩科技有限公司</t>
  </si>
  <si>
    <t>天津立木企业管理咨询服务有限公司</t>
  </si>
  <si>
    <t>MA06DHEM9</t>
  </si>
  <si>
    <t>天津鑫隆昌盛科技有限公司</t>
  </si>
  <si>
    <t>MA05LGX77</t>
  </si>
  <si>
    <t>天津予能科技有限公司</t>
  </si>
  <si>
    <t>MA06JQA19</t>
  </si>
  <si>
    <t>金谷（天津）科技发展有限公司</t>
  </si>
  <si>
    <t>MA06J4W19</t>
  </si>
  <si>
    <t>天津开放设计有限公司</t>
  </si>
  <si>
    <t>天津市明星宇安防科技股份有限公司</t>
  </si>
  <si>
    <t>MA05JF1G3</t>
  </si>
  <si>
    <t>天津沃威水务科技有限公司</t>
  </si>
  <si>
    <t>天津湘印文彩数码科技有限公司</t>
  </si>
  <si>
    <t>MA05UHT81</t>
  </si>
  <si>
    <t>众联慧合（天津）电子有限公司</t>
  </si>
  <si>
    <t>天津瑞丰供应链管理有限公司</t>
  </si>
  <si>
    <t>MA06UEG30</t>
  </si>
  <si>
    <t>地合胜（天津）建筑设计有限公司</t>
  </si>
  <si>
    <t>天津鼎茂汇市场调查服务有限公司</t>
  </si>
  <si>
    <t>MA05K9YQ4</t>
  </si>
  <si>
    <t>天津市同业科技发展有限公司</t>
  </si>
  <si>
    <t>10306594X</t>
  </si>
  <si>
    <t>天津优景科技有限公司</t>
  </si>
  <si>
    <t>MA05TNLL8</t>
  </si>
  <si>
    <t>天津贝丽达服装有限责任公司</t>
  </si>
  <si>
    <t>566111762</t>
  </si>
  <si>
    <t>天津晟凯建筑工程有限公司</t>
  </si>
  <si>
    <t>086583023</t>
  </si>
  <si>
    <t>天津益众建筑工程有限公司</t>
  </si>
  <si>
    <t>724473946</t>
  </si>
  <si>
    <t>天津格森园林工程有限公司</t>
  </si>
  <si>
    <t>340964201</t>
  </si>
  <si>
    <t>天津市科亿隆实验设备有限公司</t>
  </si>
  <si>
    <t>789394018</t>
  </si>
  <si>
    <t>天津师中师中师培训学校有限公司</t>
  </si>
  <si>
    <t>MA06RCRH3</t>
  </si>
  <si>
    <t>天津市帝尚达建材贸易有限公司</t>
  </si>
  <si>
    <t>075905066</t>
  </si>
  <si>
    <t>天津中天盛世科技有限公司</t>
  </si>
  <si>
    <t>MA06LFYC2</t>
  </si>
  <si>
    <t>天津市北方长信科技有限公司</t>
  </si>
  <si>
    <t>MA05LTC01</t>
  </si>
  <si>
    <t>天津壬辰软件开发有限公司</t>
  </si>
  <si>
    <t>592939328</t>
  </si>
  <si>
    <t>天津百之丞智能科技有限公司</t>
  </si>
  <si>
    <t>328673006</t>
  </si>
  <si>
    <t>久能国际贸易（天津）有限公司</t>
  </si>
  <si>
    <t>69741769X</t>
  </si>
  <si>
    <t>天津行至简科技有限公司</t>
  </si>
  <si>
    <t>MA06KP9X7</t>
  </si>
  <si>
    <t>天津农垦龙呈嘉益国际贸易有限公司</t>
  </si>
  <si>
    <t>578349591</t>
  </si>
  <si>
    <t>天津盛天世纪科技发展有限公司</t>
  </si>
  <si>
    <t>758112305</t>
  </si>
  <si>
    <t>富士装饰工程（天津）有限公司</t>
  </si>
  <si>
    <t>300327806</t>
  </si>
  <si>
    <t>天津尤尼克电气有限公司</t>
  </si>
  <si>
    <t>583272568</t>
  </si>
  <si>
    <t>凯恒博通（天津）商业有限公司</t>
  </si>
  <si>
    <t>MA05NQLNX</t>
  </si>
  <si>
    <t>三十五毫米（天津）广告传媒有限公司</t>
  </si>
  <si>
    <t>MA05J3GQ8</t>
  </si>
  <si>
    <t>天津市典创盛世广告传媒有限公司</t>
  </si>
  <si>
    <t>MA05JWGG5</t>
  </si>
  <si>
    <t>天津联盈物业管理服务有限公司</t>
  </si>
  <si>
    <t>MA06QY963</t>
  </si>
  <si>
    <t>慧林克（天津）科技发展有限公司</t>
  </si>
  <si>
    <t>MA06JC631</t>
  </si>
  <si>
    <t>天津泽航信息技术有限公司</t>
  </si>
  <si>
    <t>MA06TYBB3</t>
  </si>
  <si>
    <t>度盛（天津）信息技术有限公司</t>
  </si>
  <si>
    <t>MA06EN6K3</t>
  </si>
  <si>
    <t>诺丽康健（天津）生物科技有限公司</t>
  </si>
  <si>
    <t>MA06Q5DK4</t>
  </si>
  <si>
    <t>天津筠轩教育科技有限公司</t>
  </si>
  <si>
    <t>MA06QNFB2</t>
  </si>
  <si>
    <t>四六零（天津）装饰设计有限公司</t>
  </si>
  <si>
    <t>093571995</t>
  </si>
  <si>
    <t>天津万禾广告有限公司</t>
  </si>
  <si>
    <t>MA06G8XK5</t>
  </si>
  <si>
    <t>天津市天发分析仪器有限公司</t>
  </si>
  <si>
    <t>MA06TJAB6</t>
  </si>
  <si>
    <t>天津市百孚科技有限公司</t>
  </si>
  <si>
    <t>MA06KKFJ7</t>
  </si>
  <si>
    <t>天津市南开区贵和祥茶楼</t>
  </si>
  <si>
    <t>MA05LYLG3</t>
  </si>
  <si>
    <t>中科（天津）建筑有限公司</t>
  </si>
  <si>
    <t>MA06D0R64</t>
  </si>
  <si>
    <t>天津比目信息科技有限公司</t>
  </si>
  <si>
    <t>MA06DA852</t>
  </si>
  <si>
    <t>天津罗斯诺普信息技术有限公司</t>
  </si>
  <si>
    <t>589787300</t>
  </si>
  <si>
    <t>天津四六零科技孵化器有限公司</t>
  </si>
  <si>
    <t>300655690</t>
  </si>
  <si>
    <t>天津建博企业管理咨询有限公司</t>
  </si>
  <si>
    <t>MA06WJD87</t>
  </si>
  <si>
    <t>天津启程孩提教育信息咨询有限公司</t>
  </si>
  <si>
    <t>MA06QA0CX</t>
  </si>
  <si>
    <t>天津春兴鸿润商贸有限公司</t>
  </si>
  <si>
    <t>MA05MGL5X</t>
  </si>
  <si>
    <t>盈科（天津）科技有限公司</t>
  </si>
  <si>
    <t>MA06RN571</t>
  </si>
  <si>
    <t>天津津村制药有限公司</t>
  </si>
  <si>
    <t>MA06ABAE5</t>
  </si>
  <si>
    <t>天津优控智行科技有限公司</t>
  </si>
  <si>
    <t>MA06JTGB7</t>
  </si>
  <si>
    <t>天津盈友信息技术有限公司</t>
  </si>
  <si>
    <t>MA06H5PH7</t>
  </si>
  <si>
    <t>天津东联伟业科技发展有限公司</t>
  </si>
  <si>
    <t>59872335X</t>
  </si>
  <si>
    <t>天津维达兆盛进出口贸易有限公司</t>
  </si>
  <si>
    <t>586412124</t>
  </si>
  <si>
    <t>天津安创信息技术有限公司</t>
  </si>
  <si>
    <t>MA05J32B6</t>
  </si>
  <si>
    <t>天津普泰消防工程有限公司</t>
  </si>
  <si>
    <t>556512423</t>
  </si>
  <si>
    <t>天津市安田华达科技有限公司</t>
  </si>
  <si>
    <t>578329398</t>
  </si>
  <si>
    <t>天津市亦龙创佳科技发展有限公司</t>
  </si>
  <si>
    <t>792547388</t>
  </si>
  <si>
    <t>天津亿创信息技术咨询服务有限公司</t>
  </si>
  <si>
    <t>MA0778142</t>
  </si>
  <si>
    <t>天津市世友智创软件科技有限公司</t>
  </si>
  <si>
    <t>MA05K4P27</t>
  </si>
  <si>
    <t>天津星际驰舟科技有限公司</t>
  </si>
  <si>
    <t>671499586</t>
  </si>
  <si>
    <t>新思域（天津）科技有限公司</t>
  </si>
  <si>
    <t>MA05WH15X</t>
  </si>
  <si>
    <t>天津东恒电子有限公司</t>
  </si>
  <si>
    <t>MA06K9XC4</t>
  </si>
  <si>
    <t>道一中美（天津）品牌策划有限公司</t>
  </si>
  <si>
    <t>MA05MT5N0</t>
  </si>
  <si>
    <t>天津松江股份有限公司</t>
  </si>
  <si>
    <t>734546571</t>
  </si>
  <si>
    <t>天津茵迈科技有限公司</t>
  </si>
  <si>
    <t>MA06ETT37</t>
  </si>
  <si>
    <t>融合通信技术（天津）有限公司</t>
  </si>
  <si>
    <t>300332816</t>
  </si>
  <si>
    <t>康德乐（天津）医药有限公司</t>
  </si>
  <si>
    <t>天津猎鹰进出口有限公司</t>
  </si>
  <si>
    <t>MA06HU7D8</t>
  </si>
  <si>
    <t>天津恒信创远科技有限公司</t>
  </si>
  <si>
    <t>天津天优科技股份有限公司</t>
  </si>
  <si>
    <t>北京金辉锦江物业服务有限公司天津分公司</t>
  </si>
  <si>
    <t>MA05RWWW1</t>
  </si>
  <si>
    <t>天津鼎创劳务服务有限公司</t>
  </si>
  <si>
    <t>550361775</t>
  </si>
  <si>
    <t>天津博纳尔科技有限公司</t>
  </si>
  <si>
    <t>MA05J8JF0</t>
  </si>
  <si>
    <t>天津凯斯达克物流有限公司</t>
  </si>
  <si>
    <t>67595833X</t>
  </si>
  <si>
    <t>天津恒天科技有限公司</t>
  </si>
  <si>
    <t>767638210</t>
  </si>
  <si>
    <t>天津滨海高新技术产业开发区好来川菜馆</t>
  </si>
  <si>
    <t>MA05WR210</t>
  </si>
  <si>
    <t>天津严杨杨蔬菜销售有限公司</t>
  </si>
  <si>
    <t>MA079058X</t>
  </si>
  <si>
    <t>天津市新谷企业管理咨询有限公司</t>
  </si>
  <si>
    <t>MA0692TCX</t>
  </si>
  <si>
    <t>天津天沃制冷设备销售有限公司</t>
  </si>
  <si>
    <t>MA05LAF92</t>
  </si>
  <si>
    <t>天津市众千橙亿科技有限公司</t>
  </si>
  <si>
    <t>MA05QC9N1</t>
  </si>
  <si>
    <t>天津英曼科技发展有限公司</t>
  </si>
  <si>
    <t>MA06K29UX</t>
  </si>
  <si>
    <t>天津市泽众康健生物医药科技有限公司</t>
  </si>
  <si>
    <t>天津市圣奥环境监测中心</t>
  </si>
  <si>
    <t>MA0790985</t>
  </si>
  <si>
    <t>天津大江文化传播有限公司</t>
  </si>
  <si>
    <t>天津市国山科技有限公司</t>
  </si>
  <si>
    <t>MA06PR352</t>
  </si>
  <si>
    <t>天津环宇科技有限公司</t>
  </si>
  <si>
    <t>天津思为佳创科技有限公司</t>
  </si>
  <si>
    <t>天津玺朗文化传媒有限公司</t>
  </si>
  <si>
    <t>天津市昕源泰能光电科技有限公司</t>
  </si>
  <si>
    <t>宝龙达（天津）建材商贸有限公司</t>
  </si>
  <si>
    <t>MA05WGGU7</t>
  </si>
  <si>
    <t>天津津瑞华商贸有限公司</t>
  </si>
  <si>
    <t>MA05PFD87</t>
  </si>
  <si>
    <t>摩卡软件（天津）有限公司</t>
  </si>
  <si>
    <t>天津海信意成科技发展有限公司</t>
  </si>
  <si>
    <t>天津兰摩云创数据互联科技有限公司</t>
  </si>
  <si>
    <t>MA05L6459</t>
  </si>
  <si>
    <t>天津市盈飞信息技术有限公司</t>
  </si>
  <si>
    <t>北京长京益康信息科技有限公司天津分公司</t>
  </si>
  <si>
    <t>天津市大地海陆岩土工程技术开发有限公司</t>
  </si>
  <si>
    <t>天津维思诺科技有限公司</t>
  </si>
  <si>
    <t>MA06J79Q5</t>
  </si>
  <si>
    <t>天津联合泰利有限公司</t>
  </si>
  <si>
    <t>MA06DQ8A7</t>
  </si>
  <si>
    <t>天津富亿森建材有限公司</t>
  </si>
  <si>
    <t>MA06J5UM0</t>
  </si>
  <si>
    <t>艾卡特国际贸易（天津）有限公司</t>
  </si>
  <si>
    <t>天津博和利统计大数据有限公司</t>
  </si>
  <si>
    <t>MA05MR056</t>
  </si>
  <si>
    <t>天津志尚力合企业管理咨询有限公司</t>
  </si>
  <si>
    <t>天津百士德力科技有限公司</t>
  </si>
  <si>
    <t>天津科岸仪器有限公司</t>
  </si>
  <si>
    <t>巨柯科技（天津）有限公司</t>
  </si>
  <si>
    <t>天津晟美达科技有限公司</t>
  </si>
  <si>
    <t>06685202X</t>
  </si>
  <si>
    <t>天津市丹青纸塑科工贸有限公司</t>
  </si>
  <si>
    <t>天津市福路电气科技有限公司</t>
  </si>
  <si>
    <t>天津市鑫景翔科技有限公司</t>
  </si>
  <si>
    <t>天津枫湾广告设计制作有限公司</t>
  </si>
  <si>
    <t>MA05TXAL5</t>
  </si>
  <si>
    <t>施耐德万高（天津）电气设备有限公司</t>
  </si>
  <si>
    <t>天津威高分子诊断科技有限公司</t>
  </si>
  <si>
    <t>天津合盛德商贸有限公司</t>
  </si>
  <si>
    <t>MA06EPBK0</t>
  </si>
  <si>
    <t>天津毕晟智能科技开发有限公司</t>
  </si>
  <si>
    <t>裕阜能源科技发展（天津）有限公司</t>
  </si>
  <si>
    <t>MA06FXDP1</t>
  </si>
  <si>
    <t>中科领航（天津）科技有限公司</t>
  </si>
  <si>
    <t>MA0788228</t>
  </si>
  <si>
    <t>益海（天津）智能制造有限公司</t>
  </si>
  <si>
    <t>MA06CJA89</t>
  </si>
  <si>
    <t>天津自良科技有限公司</t>
  </si>
  <si>
    <t>天津艾博金生物技术有限公司</t>
  </si>
  <si>
    <t>天津文博汽车销售有限公司</t>
  </si>
  <si>
    <t>天津双鼎商贸有限公司</t>
  </si>
  <si>
    <t>30071817X</t>
  </si>
  <si>
    <t>北京中科大洋信息技术有限公司天津分公司</t>
  </si>
  <si>
    <t>MA06E5H86</t>
  </si>
  <si>
    <t>天津天成环境科技发展有限公司</t>
  </si>
  <si>
    <t>MA06G6K2X</t>
  </si>
  <si>
    <t>天津玖明成医疗科技有限公司</t>
  </si>
  <si>
    <t>天津市盛江兴业科技有限公司</t>
  </si>
  <si>
    <t>天津市华澄供水工程技术有限公司</t>
  </si>
  <si>
    <t>天津滨海新区君诚餐饮管理服务有限公司</t>
  </si>
  <si>
    <t>天津中建岩土工程技术有限公司</t>
  </si>
  <si>
    <t>MA05RC001</t>
  </si>
  <si>
    <t>天津益航科技发展有限公司</t>
  </si>
  <si>
    <t>MA05KUD56</t>
  </si>
  <si>
    <t>百川伟业（天津）建筑科技股份有限公司</t>
  </si>
  <si>
    <t>天津华光影视传媒有限公司</t>
  </si>
  <si>
    <t>天津海创科技有限公司</t>
  </si>
  <si>
    <t>MA06GN897</t>
  </si>
  <si>
    <t>天津金晟包装制品有限公司</t>
  </si>
  <si>
    <t>MA05X4T66</t>
  </si>
  <si>
    <t>北京云湖工程监理站天津分站</t>
  </si>
  <si>
    <t>天津市地星泡绵科技开发有限公司</t>
  </si>
  <si>
    <t>捷西达（天津）科技有限公司</t>
  </si>
  <si>
    <t>797272459</t>
  </si>
  <si>
    <t>天津明阳风能叶片技术有限公司</t>
  </si>
  <si>
    <t>673725778</t>
  </si>
  <si>
    <t>天津信熙缘科技有限公司</t>
  </si>
  <si>
    <t>351551525</t>
  </si>
  <si>
    <t>天津市东线新技术开发有限公司</t>
  </si>
  <si>
    <t>600685058</t>
  </si>
  <si>
    <t>天津市都泰医疗科技有限公司</t>
  </si>
  <si>
    <t>MA05WQBE1</t>
  </si>
  <si>
    <t>天津康林德医药科技有限公司</t>
  </si>
  <si>
    <t>300503945</t>
  </si>
  <si>
    <t>天津永德康健科技有限公司</t>
  </si>
  <si>
    <t>MA05J08Y4</t>
  </si>
  <si>
    <t>天津德仕能科技有限公司</t>
  </si>
  <si>
    <t>559453238</t>
  </si>
  <si>
    <t>天津中电卓越教育科技发展有限公司</t>
  </si>
  <si>
    <t>341035498</t>
  </si>
  <si>
    <t>天津海天智信科技有限公司</t>
  </si>
  <si>
    <t>MA05LKW71</t>
  </si>
  <si>
    <t>中交立达（天津）房地产开发有限公司</t>
  </si>
  <si>
    <t>MA06X39Y6</t>
  </si>
  <si>
    <t>中外建华诚工程技术集团有限公司天津第二分公司</t>
  </si>
  <si>
    <t>MA06UW6NX</t>
  </si>
  <si>
    <t>天津思凯乐科技有限公司</t>
  </si>
  <si>
    <t>MA05T44W8</t>
  </si>
  <si>
    <t>天津联科思创科技发展有限公司</t>
  </si>
  <si>
    <t>752217421</t>
  </si>
  <si>
    <t>天津凯石海瑞进出口有限公司</t>
  </si>
  <si>
    <t>083030108</t>
  </si>
  <si>
    <t>天津凯安防雷检测有限公司</t>
  </si>
  <si>
    <t>MA06BNBF8</t>
  </si>
  <si>
    <t>天津启新明动科技有限责任公司</t>
  </si>
  <si>
    <t>300602492</t>
  </si>
  <si>
    <t>康鑫华诚（天津）科技发展有限公司</t>
  </si>
  <si>
    <t>MA06J87X2</t>
  </si>
  <si>
    <t>汇誉丰机电科技（天津）股份有限公司</t>
  </si>
  <si>
    <t>069893249</t>
  </si>
  <si>
    <t>天津泽企恒业生产力促进有限公司</t>
  </si>
  <si>
    <t>598706189</t>
  </si>
  <si>
    <t>天津世华机电设备有限公司</t>
  </si>
  <si>
    <t>59873899X</t>
  </si>
  <si>
    <t>天津引动力科技发展有限公司</t>
  </si>
  <si>
    <t>341059043</t>
  </si>
  <si>
    <t>蓝西（天津）实验室设备有限公司</t>
  </si>
  <si>
    <t>MA06ELCX2</t>
  </si>
  <si>
    <t>天津安智佳业科技有限公司</t>
  </si>
  <si>
    <t>MA05JELU2</t>
  </si>
  <si>
    <t>天津川海艺术培训学校有限公司</t>
  </si>
  <si>
    <t>MA06JB2F1</t>
  </si>
  <si>
    <t>天津阿尔戈斯科技发展有限公司</t>
  </si>
  <si>
    <t>MA06E40J5</t>
  </si>
  <si>
    <t>天津蓝森林科技有限公司</t>
  </si>
  <si>
    <t>MA05P36K8</t>
  </si>
  <si>
    <t>北京市首都国际旅行社有限公司天津分公司</t>
  </si>
  <si>
    <t>MA06C1AF7</t>
  </si>
  <si>
    <t>博凯水处理（天津）有限公司</t>
  </si>
  <si>
    <t>MA06FT3W4</t>
  </si>
  <si>
    <t>大铁勺（天津）餐饮管理有限公司</t>
  </si>
  <si>
    <t>MA05KW2C9</t>
  </si>
  <si>
    <t>泛锂（天津）检测科技有限公司</t>
  </si>
  <si>
    <t>MA05L02U4</t>
  </si>
  <si>
    <t>杭州三汇数字信息技术有限公司天津分公司</t>
  </si>
  <si>
    <t>351535496</t>
  </si>
  <si>
    <t>天津蓝色之星科技有限公司</t>
  </si>
  <si>
    <t>673706980</t>
  </si>
  <si>
    <t>宏远美克（天津）仓储物流设施制造有限公司</t>
  </si>
  <si>
    <t>598737663</t>
  </si>
  <si>
    <t>清源光电（天津）有限公司</t>
  </si>
  <si>
    <t>592905427</t>
  </si>
  <si>
    <t>鸿润腾达科技（天津）有限公司</t>
  </si>
  <si>
    <t>550353708</t>
  </si>
  <si>
    <t>寰球影娱（天津）文化传播有限公司</t>
  </si>
  <si>
    <t>MA05UB38X</t>
  </si>
  <si>
    <t>吉煜工业技术（天津）有限公司</t>
  </si>
  <si>
    <t>MA0695A41</t>
  </si>
  <si>
    <t>津诚（天津）物业管理有限公司</t>
  </si>
  <si>
    <t>MA06HD7F8</t>
  </si>
  <si>
    <t>经广新媒体基地有限公司</t>
  </si>
  <si>
    <t>MA05KC3H1</t>
  </si>
  <si>
    <t>括远（天津）科技发展有限公司</t>
  </si>
  <si>
    <t>MA05J6HQ2</t>
  </si>
  <si>
    <t>榴莲生产力促进（天津）有限公司</t>
  </si>
  <si>
    <t>MA05K7F56</t>
  </si>
  <si>
    <t>浦蓝氏（天津）科技发展有限公司</t>
  </si>
  <si>
    <t>MA0750123</t>
  </si>
  <si>
    <t>锐捷芯盛（天津）电子科技有限公司</t>
  </si>
  <si>
    <t>MA05LJ0C6</t>
  </si>
  <si>
    <t>森尼赛科检测仪器（天津）有限公司</t>
  </si>
  <si>
    <t>310569024</t>
  </si>
  <si>
    <t>深蓝图灵（天津）科技有限公司</t>
  </si>
  <si>
    <t>300500824</t>
  </si>
  <si>
    <t>丝路友城（天津）投资管理有限公司</t>
  </si>
  <si>
    <t>MA0772584</t>
  </si>
  <si>
    <t>华域生物科技（天津）有限公司</t>
  </si>
  <si>
    <t>MA06UPN19</t>
  </si>
  <si>
    <t>思拓力（天津）测绘科技有限公司</t>
  </si>
  <si>
    <t>MA05Y5H84</t>
  </si>
  <si>
    <t>天安（天津）建筑规划设计有限公司</t>
  </si>
  <si>
    <t>586444783</t>
  </si>
  <si>
    <t>天津安居达物业咨询有限公司</t>
  </si>
  <si>
    <t>MA05LJJY7</t>
  </si>
  <si>
    <t>天津奥维嘉信息科技有限公司</t>
  </si>
  <si>
    <t>MA05PM9W7</t>
  </si>
  <si>
    <t>天津布达尔纺织品有限公司</t>
  </si>
  <si>
    <t>673749489</t>
  </si>
  <si>
    <t>天津晟弘洋钢材贸易有限公司</t>
  </si>
  <si>
    <t>572305897</t>
  </si>
  <si>
    <t>天津春华发科技有限公司</t>
  </si>
  <si>
    <t>MA06T7093</t>
  </si>
  <si>
    <t>天津得维电子有限公司</t>
  </si>
  <si>
    <t>550351307</t>
  </si>
  <si>
    <t>天津德顺诚自动化科技有限公司</t>
  </si>
  <si>
    <t>668815613</t>
  </si>
  <si>
    <t>天津德信知识产权代理有限公司</t>
  </si>
  <si>
    <t>328708264</t>
  </si>
  <si>
    <t>天津德亚科机电设备有限公司</t>
  </si>
  <si>
    <t>569333897</t>
  </si>
  <si>
    <t>天津德源电气有限公司</t>
  </si>
  <si>
    <t>061246071</t>
  </si>
  <si>
    <t>天津芬奇动视文化传播有限公司</t>
  </si>
  <si>
    <t>061215304</t>
  </si>
  <si>
    <t>天津峰景光电科技有限公司</t>
  </si>
  <si>
    <t>55947563X</t>
  </si>
  <si>
    <t>天津峰顺宇科技有限公司</t>
  </si>
  <si>
    <t>300675982</t>
  </si>
  <si>
    <t>天津富来鑫劳动服务有限公司</t>
  </si>
  <si>
    <t>MA05QQ549</t>
  </si>
  <si>
    <t>天津富煜阳光财务咨询有限公司</t>
  </si>
  <si>
    <t>592937672</t>
  </si>
  <si>
    <t>卓航一竹（天津）国际贸易有限公司</t>
  </si>
  <si>
    <t>MA06HCEK0</t>
  </si>
  <si>
    <t>天津观兰集域科技有限公司</t>
  </si>
  <si>
    <t>073126675</t>
  </si>
  <si>
    <t>天津观行健身服务有限公司</t>
  </si>
  <si>
    <t>MA05LANY8</t>
  </si>
  <si>
    <t>天津汉唐投资管理有限公司</t>
  </si>
  <si>
    <t>569307621</t>
  </si>
  <si>
    <t>天津豪雅科技发展有限公司</t>
  </si>
  <si>
    <t>598722111</t>
  </si>
  <si>
    <t>天津栢柯信息技术有限公司</t>
  </si>
  <si>
    <t>093671005</t>
  </si>
  <si>
    <t>天津昊嘉润科技发展有限公司</t>
  </si>
  <si>
    <t>550395406</t>
  </si>
  <si>
    <t>天津和君企业管理咨询有限公司</t>
  </si>
  <si>
    <t>673729728</t>
  </si>
  <si>
    <t>天津恒安伟业科技有限公司</t>
  </si>
  <si>
    <t>MA05J2940</t>
  </si>
  <si>
    <t>天津恒达原科技有限公司</t>
  </si>
  <si>
    <t>083033931</t>
  </si>
  <si>
    <t>天津恒展科技有限公司</t>
  </si>
  <si>
    <t>30069303X</t>
  </si>
  <si>
    <t>天津衡辉环保设备销售有限公司</t>
  </si>
  <si>
    <t>300388457</t>
  </si>
  <si>
    <t>天津互吉科技有限公司</t>
  </si>
  <si>
    <t>MA05L39K5</t>
  </si>
  <si>
    <t>天津华为减速机科技有限公司</t>
  </si>
  <si>
    <t>064021740</t>
  </si>
  <si>
    <t>天津惠德堂大药房</t>
  </si>
  <si>
    <t>MA05N7516</t>
  </si>
  <si>
    <t>天津惠芯尔科技发展有限公司</t>
  </si>
  <si>
    <t>MA05L10W0</t>
  </si>
  <si>
    <t>天津金嘉汽车装饰用品有限公司</t>
  </si>
  <si>
    <t>MA05UK19X</t>
  </si>
  <si>
    <t>天津锦宏腾信科技有限公司</t>
  </si>
  <si>
    <t>MA05KJLW8</t>
  </si>
  <si>
    <t>天津京湾科技发展有限公司</t>
  </si>
  <si>
    <t>073128865</t>
  </si>
  <si>
    <t>天津精实科技有限公司</t>
  </si>
  <si>
    <t>MA05KECEX</t>
  </si>
  <si>
    <t>天津竞展成达创业服务有限公司</t>
  </si>
  <si>
    <t>MA06DR680</t>
  </si>
  <si>
    <t>天津科飞恒生机电技术发展有限公司</t>
  </si>
  <si>
    <t>MA05NLFW1</t>
  </si>
  <si>
    <t>天津蓝溪高创科技有限公司</t>
  </si>
  <si>
    <t>MA07J0066</t>
  </si>
  <si>
    <t>天津蓝象国际贸易有限公司</t>
  </si>
  <si>
    <t>559484632</t>
  </si>
  <si>
    <t>天津乐萌体育健身有限公司</t>
  </si>
  <si>
    <t>MA05UHH0X</t>
  </si>
  <si>
    <t>天津利达昌基科技发展有限公司</t>
  </si>
  <si>
    <t>553445069</t>
  </si>
  <si>
    <t>天津路顺达交通设施工程有限公司</t>
  </si>
  <si>
    <t>MA06BUNA2</t>
  </si>
  <si>
    <t>天津绿盛新源环保技术有限公司</t>
  </si>
  <si>
    <t>MA05KXCR8</t>
  </si>
  <si>
    <t>天津美科泰化工科技有限公司</t>
  </si>
  <si>
    <t>786351397</t>
  </si>
  <si>
    <t>天津米罗灵感装饰设计有限公司</t>
  </si>
  <si>
    <t>MA05KMJF4</t>
  </si>
  <si>
    <t>天津铭扬机电工程有限公司</t>
  </si>
  <si>
    <t>340977643</t>
  </si>
  <si>
    <t>天津木鸟机器人科技发展有限公司</t>
  </si>
  <si>
    <t>328642621</t>
  </si>
  <si>
    <t>天津普兰纳米科技有限公司</t>
  </si>
  <si>
    <t>690657762</t>
  </si>
  <si>
    <t>天津普立医疗器械销售有限公司</t>
  </si>
  <si>
    <t>673729891</t>
  </si>
  <si>
    <t>天津普瑞科技有限公司</t>
  </si>
  <si>
    <t>758148033</t>
  </si>
  <si>
    <t>天津奇志广通科技有限公司</t>
  </si>
  <si>
    <t>300412947</t>
  </si>
  <si>
    <t>天津清华德人环境工程有限公司</t>
  </si>
  <si>
    <t>71821522X</t>
  </si>
  <si>
    <t>天津庆华国际物流有限公司</t>
  </si>
  <si>
    <t>058730196</t>
  </si>
  <si>
    <t>天津荣信达科技有限公司</t>
  </si>
  <si>
    <t>786360074</t>
  </si>
  <si>
    <t>天津融动国际贸易有限公司</t>
  </si>
  <si>
    <t>300333448</t>
  </si>
  <si>
    <t>天津瑞可国际贸易有限公司</t>
  </si>
  <si>
    <t>MA05JJ9N2</t>
  </si>
  <si>
    <t>天津瑞盛科技有限公司</t>
  </si>
  <si>
    <t>MA05X2KA6</t>
  </si>
  <si>
    <t>天津睿威尔科技有限公司</t>
  </si>
  <si>
    <t>093668260</t>
  </si>
  <si>
    <t>天津睿智诚科技发展有限公司</t>
  </si>
  <si>
    <t>MA06BQT24</t>
  </si>
  <si>
    <t>天津莎美国际贸易有限公司</t>
  </si>
  <si>
    <t>794965276</t>
  </si>
  <si>
    <t>天津漫道信息技术有限责任公司</t>
  </si>
  <si>
    <t>592916660</t>
  </si>
  <si>
    <t>天津鑫可为科技有限公司</t>
  </si>
  <si>
    <t>MA05UB443</t>
  </si>
  <si>
    <t>津企融企业管理（天津）有限公司</t>
  </si>
  <si>
    <t>MA06EHU06</t>
  </si>
  <si>
    <t>天津海外海科技有限公司</t>
  </si>
  <si>
    <t>559484480</t>
  </si>
  <si>
    <t>天津市明源云客科技发展有限公司</t>
  </si>
  <si>
    <t>MA06PL890</t>
  </si>
  <si>
    <t>天津市瑞林热工设备技术有限公司</t>
  </si>
  <si>
    <t>746667303</t>
  </si>
  <si>
    <t>上海建科造价咨询有限公司天津分公司</t>
  </si>
  <si>
    <t>MA05UWKT7</t>
  </si>
  <si>
    <t>天津先达恒业条码技术有限公司</t>
  </si>
  <si>
    <t>797261653</t>
  </si>
  <si>
    <t>天津宏创盛铭生产力促进有限公司</t>
  </si>
  <si>
    <t>MA06FGNW6</t>
  </si>
  <si>
    <t>天津伊唯信科技有限公司</t>
  </si>
  <si>
    <t>673715270</t>
  </si>
  <si>
    <t>天津市昂赛瑞企业管理咨询有限公司</t>
  </si>
  <si>
    <t>718283062</t>
  </si>
  <si>
    <t>天津市赛盟医疗科技有限公司</t>
  </si>
  <si>
    <t>718210138</t>
  </si>
  <si>
    <t>天津市鹰泰利安康医疗科技有限责任公司</t>
  </si>
  <si>
    <t>093730001</t>
  </si>
  <si>
    <t>天津津新能源投资管理有限公司</t>
  </si>
  <si>
    <t>061211223</t>
  </si>
  <si>
    <t>天津封优特科技有限公司</t>
  </si>
  <si>
    <t>566117523</t>
  </si>
  <si>
    <t>天津市绿通环保工程设备开发有限公司</t>
  </si>
  <si>
    <t>700558558</t>
  </si>
  <si>
    <t>诺斯石油工具（天津）有限公司</t>
  </si>
  <si>
    <t>天津市瑞康达科技开发有限公司</t>
  </si>
  <si>
    <t>754812443</t>
  </si>
  <si>
    <t>天津嘉创天成科技有限公司</t>
  </si>
  <si>
    <t>MA05M9LP4</t>
  </si>
  <si>
    <t>天津能源物联网科技股份有限公司</t>
  </si>
  <si>
    <t>583259806</t>
  </si>
  <si>
    <t>天津三泰晟驰科技股份有限公司</t>
  </si>
  <si>
    <t>600866246</t>
  </si>
  <si>
    <t>天津吉天环境科技发展有限公司</t>
  </si>
  <si>
    <t>596116660</t>
  </si>
  <si>
    <t>上海特朗思大宇宙信息技术服务有限公司天津分公司</t>
  </si>
  <si>
    <t>30070363X</t>
  </si>
  <si>
    <t>天津诺华诺德科技有限公司</t>
  </si>
  <si>
    <t>MA06TQ6E4</t>
  </si>
  <si>
    <t>天津凯诺医药科技发展有限公司</t>
  </si>
  <si>
    <t>MA05UBYA3</t>
  </si>
  <si>
    <t>天津联合益农科技有限公司</t>
  </si>
  <si>
    <t>569338823</t>
  </si>
  <si>
    <t>天津华新鼎盛科技有限公司</t>
  </si>
  <si>
    <t>675963059</t>
  </si>
  <si>
    <t>天津沣泽财务咨询有限公司</t>
  </si>
  <si>
    <t>586445604</t>
  </si>
  <si>
    <t>天津天荣电子科技有限公司</t>
  </si>
  <si>
    <t>328596792</t>
  </si>
  <si>
    <t>天津膜科力科技有限公司</t>
  </si>
  <si>
    <t>77733072X</t>
  </si>
  <si>
    <t>天津市基石敏道商贸有限公司</t>
  </si>
  <si>
    <t>MA06T4NLX</t>
  </si>
  <si>
    <t>天津浩迪得丰科技有限公司</t>
  </si>
  <si>
    <t>天津市中房房地产置换有限公司</t>
  </si>
  <si>
    <t>天津尚佳国际贸易有限公司</t>
  </si>
  <si>
    <t>MA05MYEY1</t>
  </si>
  <si>
    <t>天津盛世鑫科技有限公司</t>
  </si>
  <si>
    <t>572313846</t>
  </si>
  <si>
    <t>天津盛世阳光信息科技有限公司</t>
  </si>
  <si>
    <t>770640776</t>
  </si>
  <si>
    <t>天津世纪昕熠科技发展有限公司</t>
  </si>
  <si>
    <t>340948500</t>
  </si>
  <si>
    <t>天津世拓科技有限公司</t>
  </si>
  <si>
    <t>663068153</t>
  </si>
  <si>
    <t>天津市彩金科技礼品有限公司</t>
  </si>
  <si>
    <t>730360171</t>
  </si>
  <si>
    <t>天津市德创世纪科技有限公司</t>
  </si>
  <si>
    <t>MA05K3Q20</t>
  </si>
  <si>
    <t>天津芯成测控技术有限公司</t>
  </si>
  <si>
    <t>MA06CKTU2</t>
  </si>
  <si>
    <t>天津市敦敏国际贸易有限公司</t>
  </si>
  <si>
    <t>MA05TQ0N9</t>
  </si>
  <si>
    <t>天津市阀通科技有限公司</t>
  </si>
  <si>
    <t>79253806X</t>
  </si>
  <si>
    <t>天津市烽火生产力促进有限公司</t>
  </si>
  <si>
    <t>MA05QY5LX</t>
  </si>
  <si>
    <t>天津市锦禾测控技术有限公司</t>
  </si>
  <si>
    <t>777308311</t>
  </si>
  <si>
    <t>天津市九星电子仪器有限公司</t>
  </si>
  <si>
    <t>712842767</t>
  </si>
  <si>
    <t>天津市麟龙科技有限公司</t>
  </si>
  <si>
    <t>06685034X</t>
  </si>
  <si>
    <t>天津市麟耀科技发展有限公司</t>
  </si>
  <si>
    <t>780304506</t>
  </si>
  <si>
    <t>天津市领域诚信科技有限公司</t>
  </si>
  <si>
    <t>673710939</t>
  </si>
  <si>
    <t>天津市鹏华科技文化发展中心</t>
  </si>
  <si>
    <t>718204248</t>
  </si>
  <si>
    <t>天津市琦润科技有限公司</t>
  </si>
  <si>
    <t>74665668X</t>
  </si>
  <si>
    <t>天津市赛孚信息技术有限公司</t>
  </si>
  <si>
    <t>735468464</t>
  </si>
  <si>
    <t>天津市食得缘餐饮管理有限公司</t>
  </si>
  <si>
    <t>666102265</t>
  </si>
  <si>
    <t>天津市文通电子科技发展有限公司</t>
  </si>
  <si>
    <t>727505229</t>
  </si>
  <si>
    <t>天津市先迪科技发展有限公司</t>
  </si>
  <si>
    <t>700473749</t>
  </si>
  <si>
    <t>天津市协和化学发光诊断试剂有限公司</t>
  </si>
  <si>
    <t>572311824</t>
  </si>
  <si>
    <t>天津市鑫源泓科技发展有限公司</t>
  </si>
  <si>
    <t>09366696X</t>
  </si>
  <si>
    <t>天津市迅龙通讯科技有限公司</t>
  </si>
  <si>
    <t>712845845</t>
  </si>
  <si>
    <t>天津市艺缘阁商务服务有限公司</t>
  </si>
  <si>
    <t>MA0756779</t>
  </si>
  <si>
    <t>天津市易亚德环境科技有限公司</t>
  </si>
  <si>
    <t>MA069C039</t>
  </si>
  <si>
    <t>天津市英格环保科技有限公司</t>
  </si>
  <si>
    <t>598730998</t>
  </si>
  <si>
    <t>天津市育琪生物技术有限公司</t>
  </si>
  <si>
    <t>56265695X</t>
  </si>
  <si>
    <t>天津舒适居科技有限公司</t>
  </si>
  <si>
    <t>MA07G2997</t>
  </si>
  <si>
    <t>天津双高星球阀门销售有限公司</t>
  </si>
  <si>
    <t>679436512</t>
  </si>
  <si>
    <t>天津烁达文化传媒有限公司</t>
  </si>
  <si>
    <t>300640448</t>
  </si>
  <si>
    <t>天津淞下机械设备销售有限公司</t>
  </si>
  <si>
    <t>328575676</t>
  </si>
  <si>
    <t>天津索夫特维科技有限公司</t>
  </si>
  <si>
    <t>052076891</t>
  </si>
  <si>
    <t>天津通达顺启科技发展有限公司</t>
  </si>
  <si>
    <t>300524500</t>
  </si>
  <si>
    <t>天津万立鑫晟新材料技术研究院有限公司</t>
  </si>
  <si>
    <t>569316034</t>
  </si>
  <si>
    <t>天津微旋风科技有限公司</t>
  </si>
  <si>
    <t>351558807</t>
  </si>
  <si>
    <t>天津维汉建材科技有限责任公司</t>
  </si>
  <si>
    <t>086589740</t>
  </si>
  <si>
    <t>天津鲲飞环保科技有限公司</t>
  </si>
  <si>
    <t>066871482</t>
  </si>
  <si>
    <t>天津炜发商贸有限公司</t>
  </si>
  <si>
    <t>MA05NTB9X</t>
  </si>
  <si>
    <t>天津咸亨酒店有限公司</t>
  </si>
  <si>
    <t>792549092</t>
  </si>
  <si>
    <t>天津新经科技发展有限公司</t>
  </si>
  <si>
    <t>754837616</t>
  </si>
  <si>
    <t>天津鑫海惠计算机科技有限公司</t>
  </si>
  <si>
    <t>679425231</t>
  </si>
  <si>
    <t>天津星联易恒软件技术有限公司</t>
  </si>
  <si>
    <t>MA05T8KRX</t>
  </si>
  <si>
    <t>天津星奇迹云科技有限公司</t>
  </si>
  <si>
    <t>MA05M3827</t>
  </si>
  <si>
    <t>天津兴胜蓝天洁净煤科技股份有限公司</t>
  </si>
  <si>
    <t>328674578</t>
  </si>
  <si>
    <t>天津讯安达电脑有限公司</t>
  </si>
  <si>
    <t>730375293</t>
  </si>
  <si>
    <t>天津漾样商务咨询有限公司</t>
  </si>
  <si>
    <t>340944358</t>
  </si>
  <si>
    <t>天津依德电子科技有限公司</t>
  </si>
  <si>
    <t>789387598</t>
  </si>
  <si>
    <t>天津壹生健康管理有限公司</t>
  </si>
  <si>
    <t>668810169</t>
  </si>
  <si>
    <t>天津亿点无忧科技股份有限公司</t>
  </si>
  <si>
    <t>MA05J8H21</t>
  </si>
  <si>
    <t>天津亿阀科技有限公司</t>
  </si>
  <si>
    <t>055273508</t>
  </si>
  <si>
    <t>天津亿通诚科技有限公司</t>
  </si>
  <si>
    <t>690695777</t>
  </si>
  <si>
    <t>天津翊诺商贸有限公司</t>
  </si>
  <si>
    <t>MA05MUUN2</t>
  </si>
  <si>
    <t>天津永泰丰国际贸易有限公司</t>
  </si>
  <si>
    <t>MA05KBB35</t>
  </si>
  <si>
    <t>天津优联惠品科技有限公司</t>
  </si>
  <si>
    <t>341005029</t>
  </si>
  <si>
    <t>天津有需科技有限公司</t>
  </si>
  <si>
    <t>MA06BF0N1</t>
  </si>
  <si>
    <t>天津宇轩铭房地产经纪有限公司</t>
  </si>
  <si>
    <t>MA05KQ6R0</t>
  </si>
  <si>
    <t>天津云佳科技发展有限公司</t>
  </si>
  <si>
    <t>058732909</t>
  </si>
  <si>
    <t>天津展隆科技发展有限公司</t>
  </si>
  <si>
    <t>675972764</t>
  </si>
  <si>
    <t>天津职航企业管理咨询有限责任公司</t>
  </si>
  <si>
    <t>MA07H324X</t>
  </si>
  <si>
    <t>天津智美科技有限公司</t>
  </si>
  <si>
    <t>064032183</t>
  </si>
  <si>
    <t>天津中录时空文化发展有限公司</t>
  </si>
  <si>
    <t>758118299</t>
  </si>
  <si>
    <t>天津中盛创杰商贸有限公司</t>
  </si>
  <si>
    <t>MA06Q6705</t>
  </si>
  <si>
    <t>天津中油佳诚石油机械制造有限公司</t>
  </si>
  <si>
    <t>666124915</t>
  </si>
  <si>
    <t>天津众合信环保科技有限公司</t>
  </si>
  <si>
    <t>351565716</t>
  </si>
  <si>
    <t>五蚨（天津）国际货运代理有限公司</t>
  </si>
  <si>
    <t>MA06AEJKX</t>
  </si>
  <si>
    <t>信易达（天津）科技发展有限公司</t>
  </si>
  <si>
    <t>MA06DU048</t>
  </si>
  <si>
    <t>兴纳威（天津）工业设计有限公司</t>
  </si>
  <si>
    <t>08658208X</t>
  </si>
  <si>
    <t>应丰（天津）科技有限公司</t>
  </si>
  <si>
    <t>328584134</t>
  </si>
  <si>
    <t>悦自然（天津）环保科技有限公司</t>
  </si>
  <si>
    <t>MA07F6159</t>
  </si>
  <si>
    <t>中新（天津）能源科技开发有限公司</t>
  </si>
  <si>
    <t>300768687</t>
  </si>
  <si>
    <t>天津市天悦家居用品有限公司</t>
  </si>
  <si>
    <t>75813984X</t>
  </si>
  <si>
    <t>天津市天中依脉科技开发有限公司</t>
  </si>
  <si>
    <t>684706417</t>
  </si>
  <si>
    <t>天津市通成电子网络工程有限公司</t>
  </si>
  <si>
    <t>722957285</t>
  </si>
  <si>
    <t>天津市同越医学科技有限公司</t>
  </si>
  <si>
    <t>718269068</t>
  </si>
  <si>
    <t>天津市万富通商贸有限公司</t>
  </si>
  <si>
    <t>684730257</t>
  </si>
  <si>
    <t>天津市威曼生物材料有限公司</t>
  </si>
  <si>
    <t>732801065</t>
  </si>
  <si>
    <t>天津市唯戊装饰设计有限公司</t>
  </si>
  <si>
    <t>079608931</t>
  </si>
  <si>
    <t>天津市物华装饰材料销售有限公司</t>
  </si>
  <si>
    <t>07593465X</t>
  </si>
  <si>
    <t>天津市喜峰科技有限公司</t>
  </si>
  <si>
    <t>MA07F9472</t>
  </si>
  <si>
    <t>天津市湘林机电技术有限公司</t>
  </si>
  <si>
    <t>718226375</t>
  </si>
  <si>
    <t>天津市协和医药科技集团有限公司</t>
  </si>
  <si>
    <t>70052960X</t>
  </si>
  <si>
    <t>天津市芯联物语科技股份有限公司</t>
  </si>
  <si>
    <t>687746502</t>
  </si>
  <si>
    <t>天津市新策电子设备科技有限公司</t>
  </si>
  <si>
    <t>722977446</t>
  </si>
  <si>
    <t>天津市新径进出口贸易有限公司</t>
  </si>
  <si>
    <t>660333425</t>
  </si>
  <si>
    <t>天津市新岭电子技术有限公司</t>
  </si>
  <si>
    <t>722976136</t>
  </si>
  <si>
    <t>天津市鑫铭智能仪表科技有限公司</t>
  </si>
  <si>
    <t>738499936</t>
  </si>
  <si>
    <t>天津市旭峰坤成科技发展有限公司</t>
  </si>
  <si>
    <t>MA05KP9R7</t>
  </si>
  <si>
    <t>天津市旭阳仪器设备有限公司</t>
  </si>
  <si>
    <t>093112887</t>
  </si>
  <si>
    <t>天津市亚马逊科技发展有限公司</t>
  </si>
  <si>
    <t>725708364</t>
  </si>
  <si>
    <t>天津市益众科技发展有限公司</t>
  </si>
  <si>
    <t>752213826</t>
  </si>
  <si>
    <t>天津市英亚电子技术有限公司</t>
  </si>
  <si>
    <t>732830675</t>
  </si>
  <si>
    <t>天津市瀛汇点通机电技术有限公司</t>
  </si>
  <si>
    <t>592929648</t>
  </si>
  <si>
    <t>天津市誉航润铭科技发展有限公司</t>
  </si>
  <si>
    <t>586444097</t>
  </si>
  <si>
    <t>天津市致诚弘仁科技发展有限公司</t>
  </si>
  <si>
    <t>687742659</t>
  </si>
  <si>
    <t>天津市中海生态环境科技有限公司</t>
  </si>
  <si>
    <t>681867397</t>
  </si>
  <si>
    <t>天津市中恒凯诚信息技术有限公司</t>
  </si>
  <si>
    <t>075907467</t>
  </si>
  <si>
    <t>天津市中巨源彩钢钢构有限公司</t>
  </si>
  <si>
    <t>78331120X</t>
  </si>
  <si>
    <t>天津市中力神舟雷电安全防护技术有限公司</t>
  </si>
  <si>
    <t>773606389</t>
  </si>
  <si>
    <t>天津舒适居暖通设备工程有限公司</t>
  </si>
  <si>
    <t>581319940</t>
  </si>
  <si>
    <t>天津顺得来机械工程有限公司</t>
  </si>
  <si>
    <t>MA05JCK64</t>
  </si>
  <si>
    <t>天津顺益保洁服务有限责任公司</t>
  </si>
  <si>
    <t>061214002</t>
  </si>
  <si>
    <t>天津思码精密电子技术有限公司</t>
  </si>
  <si>
    <t>660331251</t>
  </si>
  <si>
    <t>天津四点灵智能科技有限公司</t>
  </si>
  <si>
    <t>MA06T8053</t>
  </si>
  <si>
    <t>天津四众互联众创空间有限公司</t>
  </si>
  <si>
    <t>MA05JTNHX</t>
  </si>
  <si>
    <t>天津泰林特企业管理咨询有限公司</t>
  </si>
  <si>
    <t>079635470</t>
  </si>
  <si>
    <t>天津唐朝食品工业有限公司</t>
  </si>
  <si>
    <t>752238222</t>
  </si>
  <si>
    <t>天津特利普尔科技有限公司</t>
  </si>
  <si>
    <t>300560974</t>
  </si>
  <si>
    <t>天津天创正恒能源科技有限公司</t>
  </si>
  <si>
    <t>MA06JW7M8</t>
  </si>
  <si>
    <t>天津天达仁环保工程设计有限公司</t>
  </si>
  <si>
    <t>086551371</t>
  </si>
  <si>
    <t>天津天大天海化工新技术有限公司</t>
  </si>
  <si>
    <t>718223000</t>
  </si>
  <si>
    <t>天津天电清源科技有限公司</t>
  </si>
  <si>
    <t>MA05PH4K3</t>
  </si>
  <si>
    <t>天津天富众泰资产管理有限公司</t>
  </si>
  <si>
    <t>340878071</t>
  </si>
  <si>
    <t>天津天海源电气技术有限责任公司</t>
  </si>
  <si>
    <t>300423208</t>
  </si>
  <si>
    <t>天津天朗高速公路有限公司</t>
  </si>
  <si>
    <t>600905559</t>
  </si>
  <si>
    <t>天津天美软件开发有限公司</t>
  </si>
  <si>
    <t>694070088</t>
  </si>
  <si>
    <t>天津天堰科技股份有限公司</t>
  </si>
  <si>
    <t>72750607X</t>
  </si>
  <si>
    <t>天津天一物业管理有限公司</t>
  </si>
  <si>
    <t>67148806X</t>
  </si>
  <si>
    <t>天津通诺威达商贸有限公司</t>
  </si>
  <si>
    <t>MA05MF9F2</t>
  </si>
  <si>
    <t>天津同德锐程科贸有限公司</t>
  </si>
  <si>
    <t>MA06FUH47</t>
  </si>
  <si>
    <t>天津桐屿科技发展有限公司</t>
  </si>
  <si>
    <t>MA06FHL20</t>
  </si>
  <si>
    <t>天津万石科技发展有限公司</t>
  </si>
  <si>
    <t>663087143</t>
  </si>
  <si>
    <t>天津万亚尔科技有限公司</t>
  </si>
  <si>
    <t>MA05TLWB0</t>
  </si>
  <si>
    <t>天津威汉诺特暖通技术有限公司</t>
  </si>
  <si>
    <t>328705805</t>
  </si>
  <si>
    <t>天津威腾软件技术有限公司</t>
  </si>
  <si>
    <t>061215275</t>
  </si>
  <si>
    <t>天津微深通用科技有限公司</t>
  </si>
  <si>
    <t>MA05P5378</t>
  </si>
  <si>
    <t>天津惟意创想科技有限公司</t>
  </si>
  <si>
    <t>MA05UYRY8</t>
  </si>
  <si>
    <t>天津维斯达科技有限公司</t>
  </si>
  <si>
    <t>780333980</t>
  </si>
  <si>
    <t>天津伟利海洋工程有限公司</t>
  </si>
  <si>
    <t>MA06GC4F0</t>
  </si>
  <si>
    <t>天津伟贸贸易有限公司</t>
  </si>
  <si>
    <t>562653767</t>
  </si>
  <si>
    <t>天津五苑机械工程设计有限公司</t>
  </si>
  <si>
    <t>741358528</t>
  </si>
  <si>
    <t>天津西帝尔科技发展有限公司</t>
  </si>
  <si>
    <t>天津新北教育信息咨询有限公司</t>
  </si>
  <si>
    <t>MA05KT6J3</t>
  </si>
  <si>
    <t>天津新滨凯建筑安装工程有限公司</t>
  </si>
  <si>
    <t>MA06B3QT3</t>
  </si>
  <si>
    <t>天津新大地园林养护工程有限公司</t>
  </si>
  <si>
    <t>681871871</t>
  </si>
  <si>
    <t>天津新技术产业园区大远东制冷设备工程技术有限公司</t>
  </si>
  <si>
    <t>718252338</t>
  </si>
  <si>
    <t>天津新技术产业园区中核防水材料有限公司</t>
  </si>
  <si>
    <t>722952492</t>
  </si>
  <si>
    <t>天津新昱东方科技有限公司</t>
  </si>
  <si>
    <t>MA0794505</t>
  </si>
  <si>
    <t>天津鑫地劳务工程有限公司</t>
  </si>
  <si>
    <t>MA05QUBH4</t>
  </si>
  <si>
    <t>天津鑫金维网络技术有限公司</t>
  </si>
  <si>
    <t>752225325</t>
  </si>
  <si>
    <t>天津鑫实诚科技发展有限公司</t>
  </si>
  <si>
    <t>093603942</t>
  </si>
  <si>
    <t>天津鑫斯尔科技发展有限公司</t>
  </si>
  <si>
    <t>675957417</t>
  </si>
  <si>
    <t>天津鑫誉尧能源科技有限公司</t>
  </si>
  <si>
    <t>598727107</t>
  </si>
  <si>
    <t>天津鑫志达科技有限公司</t>
  </si>
  <si>
    <t>MA05KDB14</t>
  </si>
  <si>
    <t>天津星光神州数码科技发展有限公司</t>
  </si>
  <si>
    <t>758147233</t>
  </si>
  <si>
    <t>天津亚克互动科技有限公司</t>
  </si>
  <si>
    <t>300516404</t>
  </si>
  <si>
    <t>天津言行知诚科技发展有限公司</t>
  </si>
  <si>
    <t>300545635</t>
  </si>
  <si>
    <t>天津岩石科技有限公司</t>
  </si>
  <si>
    <t>328554672</t>
  </si>
  <si>
    <t>天津药物研究院药业有限责任公司</t>
  </si>
  <si>
    <t>238991799</t>
  </si>
  <si>
    <t>天津伊可夫科技有限公司</t>
  </si>
  <si>
    <t>MA05JDMQ3</t>
  </si>
  <si>
    <t>天津伊诺新康医疗器械科技有限公司</t>
  </si>
  <si>
    <t>744044460</t>
  </si>
  <si>
    <t>天津壹鸣环境科技股份有限公司</t>
  </si>
  <si>
    <t>675975252</t>
  </si>
  <si>
    <t>天津颐光能源科技有限公司</t>
  </si>
  <si>
    <t>MA05R0P40</t>
  </si>
  <si>
    <t>天津亿利科能源科技发展股份有限公司</t>
  </si>
  <si>
    <t>773629855</t>
  </si>
  <si>
    <t>天津亿联世讯科技有限公司</t>
  </si>
  <si>
    <t>550375691</t>
  </si>
  <si>
    <t>天津易行科技有限公司</t>
  </si>
  <si>
    <t>MA05UDTB5</t>
  </si>
  <si>
    <t>天津易行天下泰丰科技发展有限责任公司</t>
  </si>
  <si>
    <t>MA05XULH6</t>
  </si>
  <si>
    <t>天津益瑞劳务服务有限公司</t>
  </si>
  <si>
    <t>MA07H0276</t>
  </si>
  <si>
    <t>天津英太飞科技有限公司</t>
  </si>
  <si>
    <t>300418740</t>
  </si>
  <si>
    <t>天津英特泰克气体设备有限公司</t>
  </si>
  <si>
    <t>MA05Y3KY0</t>
  </si>
  <si>
    <t>天津赢大科技有限公司</t>
  </si>
  <si>
    <t>550353863</t>
  </si>
  <si>
    <t>天津永汇仁恒科技股份有限公司</t>
  </si>
  <si>
    <t>578304537</t>
  </si>
  <si>
    <t>天津永耀科技有限公司</t>
  </si>
  <si>
    <t>MA06CGM44</t>
  </si>
  <si>
    <t>天津优贸科技有限公司</t>
  </si>
  <si>
    <t>328536570</t>
  </si>
  <si>
    <t>天津优视宏远科技有限公司</t>
  </si>
  <si>
    <t>MA05JHJA4</t>
  </si>
  <si>
    <t>天津友达科技有限公司</t>
  </si>
  <si>
    <t>783308860</t>
  </si>
  <si>
    <t>天津市华天智创国际贸易有限公司</t>
  </si>
  <si>
    <t>075941761</t>
  </si>
  <si>
    <t>天津昱见科技发展有限公司</t>
  </si>
  <si>
    <t>MA06CKUG4</t>
  </si>
  <si>
    <t>天津钰文盛商贸有限公司</t>
  </si>
  <si>
    <t>562681063</t>
  </si>
  <si>
    <t>天津市顺禧科工贸有限公司</t>
  </si>
  <si>
    <t>732824750</t>
  </si>
  <si>
    <t>天津元洋亨商贸有限公司</t>
  </si>
  <si>
    <t>055276450</t>
  </si>
  <si>
    <t>天津远孚信息技术开发有限公司</t>
  </si>
  <si>
    <t>752203193</t>
  </si>
  <si>
    <t>天津市道本致远科技有限公司</t>
  </si>
  <si>
    <t>093453622</t>
  </si>
  <si>
    <t>天津长芦捷信投资发展有限公司</t>
  </si>
  <si>
    <t>556517275</t>
  </si>
  <si>
    <t>天津正浜房地产经纪有限公司</t>
  </si>
  <si>
    <t>340942301</t>
  </si>
  <si>
    <t>天津知诺教育科技有限公司</t>
  </si>
  <si>
    <t>MA05P35G9</t>
  </si>
  <si>
    <t>天津志立电子科技有限公司</t>
  </si>
  <si>
    <t>752238054</t>
  </si>
  <si>
    <t>天津智易时代科技发展有限公司</t>
  </si>
  <si>
    <t>069875032</t>
  </si>
  <si>
    <t>天津中车检机动车评估鉴定咨询服务有限公司</t>
  </si>
  <si>
    <t>MA05KUAX6</t>
  </si>
  <si>
    <t>天津中电和讯智能科技有限公司</t>
  </si>
  <si>
    <t>684730038</t>
  </si>
  <si>
    <t>天津中海创实业有限公司</t>
  </si>
  <si>
    <t>583265018</t>
  </si>
  <si>
    <t>天津中今生产力促进有限公司</t>
  </si>
  <si>
    <t>066875838</t>
  </si>
  <si>
    <t>天津中景建设工程设计有限公司</t>
  </si>
  <si>
    <t>300546363</t>
  </si>
  <si>
    <t>天津中康九信科技有限公司</t>
  </si>
  <si>
    <t>MA06C1AY2</t>
  </si>
  <si>
    <t>天津中新建设工程有限公司</t>
  </si>
  <si>
    <t>08658646X</t>
  </si>
  <si>
    <t>天津中源电力工程监理有限公司</t>
  </si>
  <si>
    <t>562678374</t>
  </si>
  <si>
    <t>天津卓翔建筑咨询有限公司</t>
  </si>
  <si>
    <t>300759772</t>
  </si>
  <si>
    <t>突破电气（天津）有限公司</t>
  </si>
  <si>
    <t>592916759</t>
  </si>
  <si>
    <t>韦恩曼（天津）建筑工程咨询有限公司</t>
  </si>
  <si>
    <t>340897918</t>
  </si>
  <si>
    <t>香山农业科技（天津）有限公司</t>
  </si>
  <si>
    <t>MA05TUQ82</t>
  </si>
  <si>
    <t>易测智能科技（天津）有限公司</t>
  </si>
  <si>
    <t>300547868</t>
  </si>
  <si>
    <t>天津市秋辰医药科技有限公司</t>
  </si>
  <si>
    <t>673741938</t>
  </si>
  <si>
    <t>易思维（天津）科技有限公司</t>
  </si>
  <si>
    <t>MA05K1WU2</t>
  </si>
  <si>
    <t>奕通（天津）国际物流有限责任公司</t>
  </si>
  <si>
    <t>MA05K2751</t>
  </si>
  <si>
    <t>优狗（天津）科技发展有限公司</t>
  </si>
  <si>
    <t>MA05KRLX8</t>
  </si>
  <si>
    <t>元拓工业设计咨询（天津）有限公司</t>
  </si>
  <si>
    <t>073107239</t>
  </si>
  <si>
    <t>中测国信（北京）计量检测技术有限公司天津分公司</t>
  </si>
  <si>
    <t>328611016</t>
  </si>
  <si>
    <t>中广新型媒体研究院有限公司</t>
  </si>
  <si>
    <t>MA05KKCU7</t>
  </si>
  <si>
    <t>中科国风科技有限公司</t>
  </si>
  <si>
    <t>MA05L25H2</t>
  </si>
  <si>
    <t>中煤国际租赁有限公司</t>
  </si>
  <si>
    <t>中物联（天津）科技发展有限公司</t>
  </si>
  <si>
    <t>MA05XYMC2</t>
  </si>
  <si>
    <t>主角（天津）科技发展有限公司</t>
  </si>
  <si>
    <t>592941591</t>
  </si>
  <si>
    <t>中睦信泰（天津）建筑工程有限公司</t>
  </si>
  <si>
    <t>MA06GW7YX</t>
  </si>
  <si>
    <t>天津通保安全防范科技服务有限公司</t>
  </si>
  <si>
    <t>79250509X</t>
  </si>
  <si>
    <t>申万宏源证券有限公司天津凌宾路证券营业部</t>
  </si>
  <si>
    <t>083036462</t>
  </si>
  <si>
    <t>天津沃尔德油田技术有限公司</t>
  </si>
  <si>
    <t>749104610</t>
  </si>
  <si>
    <t>天津嘉宝仕企业管理咨询合伙企业（有限合伙）</t>
  </si>
  <si>
    <t>MA05J7565</t>
  </si>
  <si>
    <t>天津昱生盛源贸易有限公司</t>
  </si>
  <si>
    <t>083042221</t>
  </si>
  <si>
    <t>天津宏顺祥和商贸有限公司</t>
  </si>
  <si>
    <t>MA07E4748</t>
  </si>
  <si>
    <t>天津宏进装饰装修有限公司</t>
  </si>
  <si>
    <t>MA0697KM8</t>
  </si>
  <si>
    <t>天津仁创精密机械有限公司</t>
  </si>
  <si>
    <t>MA07H4314</t>
  </si>
  <si>
    <t>天津盛源合科技咨询有限公司</t>
  </si>
  <si>
    <t>MA05KLGH9</t>
  </si>
  <si>
    <t>天津布尔智能网联技术有限公司</t>
  </si>
  <si>
    <t>MA06QYD18</t>
  </si>
  <si>
    <t>北控绿持（天津）城市环境服务有限公司</t>
  </si>
  <si>
    <t>MA05P5474</t>
  </si>
  <si>
    <t>贝诺（天津）建材销售有限公司</t>
  </si>
  <si>
    <t>MA05K0NA9</t>
  </si>
  <si>
    <t>滨海高新区开发建设有限公司</t>
  </si>
  <si>
    <t>794989948</t>
  </si>
  <si>
    <t>磁石云（天津）数字科技有限公司</t>
  </si>
  <si>
    <t>MA07F0697</t>
  </si>
  <si>
    <t>大鹿（天津）环保科技有限公司</t>
  </si>
  <si>
    <t>MA05LEL91</t>
  </si>
  <si>
    <t>道思科技（天津）有限公司</t>
  </si>
  <si>
    <t>MA05NQL52</t>
  </si>
  <si>
    <t>东晨阳光（天津）新能源科技有限公司</t>
  </si>
  <si>
    <t>069898322</t>
  </si>
  <si>
    <t>弗瑞亨德（天津）科技有限公司</t>
  </si>
  <si>
    <t>MA05XLF63</t>
  </si>
  <si>
    <t>伏诺瓦（天津）科技有限公司</t>
  </si>
  <si>
    <t>MA05MRJT3</t>
  </si>
  <si>
    <t>福月安（天津）健康咨询服务有限公司</t>
  </si>
  <si>
    <t>MA06GEW28</t>
  </si>
  <si>
    <t>国泰中能（天津）建设股份有限公司</t>
  </si>
  <si>
    <t>MA05KD5Q0</t>
  </si>
  <si>
    <t>海鸥科技（天津）有限公司</t>
  </si>
  <si>
    <t>MA06HTJK9</t>
  </si>
  <si>
    <t>天津市易商互通科技有限公司</t>
  </si>
  <si>
    <t>770635491</t>
  </si>
  <si>
    <t>瀚法（天津）科技有限公司</t>
  </si>
  <si>
    <t>MA07J2926</t>
  </si>
  <si>
    <t>和和乐和（天津）环境科技有限公司</t>
  </si>
  <si>
    <t>MA05L5F64</t>
  </si>
  <si>
    <t>湖南国泰清源环保科技有限公司天津分公司</t>
  </si>
  <si>
    <t>MA06BUGQ9</t>
  </si>
  <si>
    <t>华义医疗科技（天津）有限公司</t>
  </si>
  <si>
    <t>MA069Q2N3</t>
  </si>
  <si>
    <t>焕彩（天津）印刷股份有限公司</t>
  </si>
  <si>
    <t>673734594</t>
  </si>
  <si>
    <t>汇合创力（天津）生产力促进有限公司</t>
  </si>
  <si>
    <t>351561344</t>
  </si>
  <si>
    <t>慧医（天津）教育科技有限公司</t>
  </si>
  <si>
    <t>MA06CJD53</t>
  </si>
  <si>
    <t>嘉好（天津）进出口贸易有限公司</t>
  </si>
  <si>
    <t>300726495</t>
  </si>
  <si>
    <t>江苏国信协联能源有限公司天津分公司</t>
  </si>
  <si>
    <t>550350486</t>
  </si>
  <si>
    <t>天津市滨海新区三艾培训中心有限责任公司</t>
  </si>
  <si>
    <t>MA06EGBP7</t>
  </si>
  <si>
    <t>凯玛特（天津）工业电子有限公司</t>
  </si>
  <si>
    <t>780322720</t>
  </si>
  <si>
    <t>路易威（天津）国际贸易有限公司</t>
  </si>
  <si>
    <t>064007199</t>
  </si>
  <si>
    <t>农政齐民科技（天津）有限公司</t>
  </si>
  <si>
    <t>MA05T2F19</t>
  </si>
  <si>
    <t>欧科能源技术（天津）有限公司</t>
  </si>
  <si>
    <t>559467963</t>
  </si>
  <si>
    <t>泊源（天津）环境科技有限公司</t>
  </si>
  <si>
    <t>MA05W8D27</t>
  </si>
  <si>
    <t>普睿司曼（天津）电缆有限公司</t>
  </si>
  <si>
    <t>60058568X</t>
  </si>
  <si>
    <t>齐通利得（天津）汽车修理有限公司</t>
  </si>
  <si>
    <t>MA06D2KH5</t>
  </si>
  <si>
    <t>全民（天津）健康管理有限公司</t>
  </si>
  <si>
    <t>MA05RY298</t>
  </si>
  <si>
    <t>瑞莱尔（天津）控制阀有限公司</t>
  </si>
  <si>
    <t>668806274</t>
  </si>
  <si>
    <t>三六零科技集团有限公司</t>
  </si>
  <si>
    <t>581328943</t>
  </si>
  <si>
    <t>上海复熹生物科技有限公司天津分公司</t>
  </si>
  <si>
    <t>MA05XJNW1</t>
  </si>
  <si>
    <t>尚智慧（天津）科技有限公司</t>
  </si>
  <si>
    <t>MA05JMP98</t>
  </si>
  <si>
    <t>拓闻（天津）电子科技有限公司</t>
  </si>
  <si>
    <t>MA05RE111</t>
  </si>
  <si>
    <t>特诺恩技术（天津）有限公司</t>
  </si>
  <si>
    <t>600905698</t>
  </si>
  <si>
    <t>天津安迅科技发展有限公司</t>
  </si>
  <si>
    <t>758143099</t>
  </si>
  <si>
    <t>天津百利鑫生物科技有限公司</t>
  </si>
  <si>
    <t>773631285</t>
  </si>
  <si>
    <t>天津百绿园林景观设计有限公司</t>
  </si>
  <si>
    <t>566125291</t>
  </si>
  <si>
    <t>天津柏拓文化传播有限公司</t>
  </si>
  <si>
    <t>MA06E0GU6</t>
  </si>
  <si>
    <t>天津北方万众企业孵化器有限公司</t>
  </si>
  <si>
    <t>MA05JCB91</t>
  </si>
  <si>
    <t>天津滨海广告产业园运营管理有限公司</t>
  </si>
  <si>
    <t>055268485</t>
  </si>
  <si>
    <t>天津滨海箭冠汽车配件销售有限公司</t>
  </si>
  <si>
    <t>MA0695N52</t>
  </si>
  <si>
    <t>天津秉泰软件技术有限公司</t>
  </si>
  <si>
    <t>328658404</t>
  </si>
  <si>
    <t>天津博朗科技发展有限公司</t>
  </si>
  <si>
    <t>754806406</t>
  </si>
  <si>
    <t>天津博宜特科技有限公司</t>
  </si>
  <si>
    <t>690693595</t>
  </si>
  <si>
    <t>天津博艺尚美广告有限公司</t>
  </si>
  <si>
    <t>MA05M5QHX</t>
  </si>
  <si>
    <t>天津渤龙企业管理咨询有限公司</t>
  </si>
  <si>
    <t>MA05LN4R5</t>
  </si>
  <si>
    <t>天津超凡互娱网络科技有限公司</t>
  </si>
  <si>
    <t>MA05NMCC1</t>
  </si>
  <si>
    <t>天津成昌盛广告传媒发展有限公司</t>
  </si>
  <si>
    <t>684726119</t>
  </si>
  <si>
    <t>天津成科传动机电技术股份有限公司</t>
  </si>
  <si>
    <t>724454382</t>
  </si>
  <si>
    <t>天津呈华建筑设计有限公司</t>
  </si>
  <si>
    <t>MA05PBTB2</t>
  </si>
  <si>
    <t>天津诚递物流有限公司</t>
  </si>
  <si>
    <t>MA05J7FN8</t>
  </si>
  <si>
    <t>天津诚建明达机电工程有限公司</t>
  </si>
  <si>
    <t>673734017</t>
  </si>
  <si>
    <t>天津晟亨德科技发展有限公司</t>
  </si>
  <si>
    <t>058745777</t>
  </si>
  <si>
    <t>天津池源科技有限公司</t>
  </si>
  <si>
    <t>690656890</t>
  </si>
  <si>
    <t>天津大地康和医药技术有限公司</t>
  </si>
  <si>
    <t>061228113</t>
  </si>
  <si>
    <t>天津道名律师事务所</t>
  </si>
  <si>
    <t>761254080</t>
  </si>
  <si>
    <t>天津丁丁智联网络科技有限公司</t>
  </si>
  <si>
    <t>MA05L4FK6</t>
  </si>
  <si>
    <t>天津东方美林科技发展有限公司</t>
  </si>
  <si>
    <t>663051183</t>
  </si>
  <si>
    <t>天津东雅广告传媒有限公司</t>
  </si>
  <si>
    <t>598722322</t>
  </si>
  <si>
    <t>天津方联科技发展有限公司</t>
  </si>
  <si>
    <t>78034193X</t>
  </si>
  <si>
    <t>天津飞悦航空科技股份有限公司</t>
  </si>
  <si>
    <t>079622477</t>
  </si>
  <si>
    <t>天津沣源恒泰科技发展有限公司</t>
  </si>
  <si>
    <t>MA05KGQW1</t>
  </si>
  <si>
    <t>天津福世达系统工程有限公司</t>
  </si>
  <si>
    <t>758123389</t>
  </si>
  <si>
    <t>天津阜远科技有限公司</t>
  </si>
  <si>
    <t>786385116</t>
  </si>
  <si>
    <t>天津钢立电子科技有限公司</t>
  </si>
  <si>
    <t>MA05PFDX1</t>
  </si>
  <si>
    <t>天津高科生产力促进有限公司</t>
  </si>
  <si>
    <t>300730291</t>
  </si>
  <si>
    <t>天津格曼文化传播有限公司</t>
  </si>
  <si>
    <t>091596523</t>
  </si>
  <si>
    <t>天津赓益商贸有限公司</t>
  </si>
  <si>
    <t>073124557</t>
  </si>
  <si>
    <t>天津国交智慧信息技术有限公司</t>
  </si>
  <si>
    <t>MA05MHFU9</t>
  </si>
  <si>
    <t>天津海世达检测技术有限公司</t>
  </si>
  <si>
    <t>773646065</t>
  </si>
  <si>
    <t>天津海拓机电设备安装有限公司</t>
  </si>
  <si>
    <t>566110268</t>
  </si>
  <si>
    <t>天津汉煌国际贸易有限公司</t>
  </si>
  <si>
    <t>679413759</t>
  </si>
  <si>
    <t>天津好创建筑装饰工程有限公司</t>
  </si>
  <si>
    <t>MA05UF2M9</t>
  </si>
  <si>
    <t>天津恒创立达科技发展有限公司</t>
  </si>
  <si>
    <t>MA05T2J73</t>
  </si>
  <si>
    <t>天津恒盛隆科技有限公司</t>
  </si>
  <si>
    <t>08836801X</t>
  </si>
  <si>
    <t>天津恒易通科技有限公司</t>
  </si>
  <si>
    <t>328564248</t>
  </si>
  <si>
    <t>天津鸿浩进出口贸易有限公司</t>
  </si>
  <si>
    <t>773601449</t>
  </si>
  <si>
    <t>天津华天阳科技有限公司</t>
  </si>
  <si>
    <t>MA06CJF64</t>
  </si>
  <si>
    <t>天津华信天瑞税务师事务所有限公司</t>
  </si>
  <si>
    <t>679444483</t>
  </si>
  <si>
    <t>天津华翼蓝天科技股份有限公司</t>
  </si>
  <si>
    <t>754806975</t>
  </si>
  <si>
    <t>天津环海工程监理有限公司</t>
  </si>
  <si>
    <t>592902138</t>
  </si>
  <si>
    <t>天津环研科技有限公司</t>
  </si>
  <si>
    <t>MA06E6UX6</t>
  </si>
  <si>
    <t>天津汇博原机械科技有限公司</t>
  </si>
  <si>
    <t>668821079</t>
  </si>
  <si>
    <t>天津汇讯视通科技有限公司</t>
  </si>
  <si>
    <t>68771878X</t>
  </si>
  <si>
    <t>天津惠嘉科技有限公司</t>
  </si>
  <si>
    <t>MA06A4BF0</t>
  </si>
  <si>
    <t>天津肌牧科技有限公司</t>
  </si>
  <si>
    <t>MA05J51T2</t>
  </si>
  <si>
    <t>天津吉捷机电安装工程有限公司</t>
  </si>
  <si>
    <t>MA05X1C6X</t>
  </si>
  <si>
    <t>天津技通机械设备有限公司</t>
  </si>
  <si>
    <t>761286795</t>
  </si>
  <si>
    <t>天津嘉瑾律师事务所</t>
  </si>
  <si>
    <t>MD0040624</t>
  </si>
  <si>
    <t>天津建润电力工程有限公司</t>
  </si>
  <si>
    <t>MA05L8WP6</t>
  </si>
  <si>
    <t>天津匠芯餐饮管理服务有限公司</t>
  </si>
  <si>
    <t>MA06DB45X</t>
  </si>
  <si>
    <t>天津杰作实业有限公司</t>
  </si>
  <si>
    <t>300506679</t>
  </si>
  <si>
    <t>天津捷朗科技有限公司</t>
  </si>
  <si>
    <t>05870238X</t>
  </si>
  <si>
    <t>天津今麦穗企业管理咨询服务有限公司</t>
  </si>
  <si>
    <t>MA06DWM51</t>
  </si>
  <si>
    <t>天津金沣网络科技有限公司</t>
  </si>
  <si>
    <t>MA06DMCP4</t>
  </si>
  <si>
    <t>天津金科生产力促进有限公司</t>
  </si>
  <si>
    <t>MA07E2187</t>
  </si>
  <si>
    <t>天津金通新能科技有限公司</t>
  </si>
  <si>
    <t>MA05LJJP3</t>
  </si>
  <si>
    <t>天津津净检测计量技术有限公司</t>
  </si>
  <si>
    <t>MA05RNL56</t>
  </si>
  <si>
    <t>天津精越精密机械有限公司</t>
  </si>
  <si>
    <t>MA05LCP67</t>
  </si>
  <si>
    <t>天津久益磐石科技发展有限公司</t>
  </si>
  <si>
    <t>MA05LFB4X</t>
  </si>
  <si>
    <t>天津聚安劳务服务有限公司</t>
  </si>
  <si>
    <t>MA05RB2H0</t>
  </si>
  <si>
    <t>天津聚成时代科技有限公司</t>
  </si>
  <si>
    <t>MA05WJRQ2</t>
  </si>
  <si>
    <t>天津君达亿锦电子商务有限公司</t>
  </si>
  <si>
    <t>MA06H5AB2</t>
  </si>
  <si>
    <t>天津凯利达科技有限公司</t>
  </si>
  <si>
    <t>MA05KHGT6</t>
  </si>
  <si>
    <t>天津科立尔科技有限公司</t>
  </si>
  <si>
    <t>MA05P5Q31</t>
  </si>
  <si>
    <t>天津科锐特机电设备有限公司</t>
  </si>
  <si>
    <t>783324561</t>
  </si>
  <si>
    <t>天津客内其物业管理服务有限公司</t>
  </si>
  <si>
    <t>MA06GF895</t>
  </si>
  <si>
    <t>天津旷博同生生物技术有限公司</t>
  </si>
  <si>
    <t>MA06A5HE3</t>
  </si>
  <si>
    <t>天津兰尚卓居智能科技有限公司</t>
  </si>
  <si>
    <t>075944313</t>
  </si>
  <si>
    <t>天津乐因科技有限公司</t>
  </si>
  <si>
    <t>340926088</t>
  </si>
  <si>
    <t>天津力克奥科技有限公司</t>
  </si>
  <si>
    <t>694064155</t>
  </si>
  <si>
    <t>天津立业机电设备工程有限公司</t>
  </si>
  <si>
    <t>MA07B5373</t>
  </si>
  <si>
    <t>天津凌浩科技有限公司</t>
  </si>
  <si>
    <t>578310451</t>
  </si>
  <si>
    <t>天津凌天科技有限公司</t>
  </si>
  <si>
    <t>MA05JAL81</t>
  </si>
  <si>
    <t>天津洛伊装饰工程有限公司</t>
  </si>
  <si>
    <t>30070646X</t>
  </si>
  <si>
    <t>天津绿创环保工程有限公司</t>
  </si>
  <si>
    <t>770644726</t>
  </si>
  <si>
    <t>天津绿色时代餐饮有限公司</t>
  </si>
  <si>
    <t>773626208</t>
  </si>
  <si>
    <t>天津绿野信息技术有限公司</t>
  </si>
  <si>
    <t>MA07F6175</t>
  </si>
  <si>
    <t>天津曼哈顿酒店有限公司</t>
  </si>
  <si>
    <t>328615076</t>
  </si>
  <si>
    <t>天津美达天仁科技有限公司</t>
  </si>
  <si>
    <t>MA05KJ2X5</t>
  </si>
  <si>
    <t>天津牛七国际贸易有限公司</t>
  </si>
  <si>
    <t>MA06P9732</t>
  </si>
  <si>
    <t>天津欧吉电科技有限公司</t>
  </si>
  <si>
    <t>MA05KD604</t>
  </si>
  <si>
    <t>天津盘农文化传播有限公司</t>
  </si>
  <si>
    <t>300701503</t>
  </si>
  <si>
    <t>天津平信达集装箱技术有限公司</t>
  </si>
  <si>
    <t>MA05J45X8</t>
  </si>
  <si>
    <t>天津璞臻文化发展有限公司</t>
  </si>
  <si>
    <t>MA06A1MC8</t>
  </si>
  <si>
    <t>天津普瑞特产品标识有限公司</t>
  </si>
  <si>
    <t>668817707</t>
  </si>
  <si>
    <t>天津奇谱光电技术有限公司</t>
  </si>
  <si>
    <t>684717386</t>
  </si>
  <si>
    <t>天津清水创元科技有限公司</t>
  </si>
  <si>
    <t>300537336</t>
  </si>
  <si>
    <t>天津全方位信息科技有限公司</t>
  </si>
  <si>
    <t>MA05TWLF3</t>
  </si>
  <si>
    <t>天津全心全意财税服务有限公司</t>
  </si>
  <si>
    <t>MA06F9YY3</t>
  </si>
  <si>
    <t>天津日金安源国际贸易有限公司</t>
  </si>
  <si>
    <t>MA06C3RF0</t>
  </si>
  <si>
    <t>天津融朗科技有限公司</t>
  </si>
  <si>
    <t>079632018</t>
  </si>
  <si>
    <t>天津锐空间众创空间有限公司</t>
  </si>
  <si>
    <t>MA05L7T50</t>
  </si>
  <si>
    <t>天津锐网科技股份有限公司</t>
  </si>
  <si>
    <t>596128506</t>
  </si>
  <si>
    <t>天津瑞宸新创科技有限公司</t>
  </si>
  <si>
    <t>MA05M8LT4</t>
  </si>
  <si>
    <t>天津瑞岭化工有限公司</t>
  </si>
  <si>
    <t>MA05K2866</t>
  </si>
  <si>
    <t>天津润鸿商贸有限公司</t>
  </si>
  <si>
    <t>754836648</t>
  </si>
  <si>
    <t>天津森雅医疗设备科技有限公司</t>
  </si>
  <si>
    <t>300792521</t>
  </si>
  <si>
    <t>天津深思维科技有限公司</t>
  </si>
  <si>
    <t>MA05MH366</t>
  </si>
  <si>
    <t>天津神州视联科技有限公司</t>
  </si>
  <si>
    <t>300307266</t>
  </si>
  <si>
    <t>天津盛大房地产经纪有限公司</t>
  </si>
  <si>
    <t>MA06CRW21</t>
  </si>
  <si>
    <t>天津盛大教育科技有限公司</t>
  </si>
  <si>
    <t>MA06BC4R1</t>
  </si>
  <si>
    <t>天津盛世笔特模型设计有限公司</t>
  </si>
  <si>
    <t>675993768</t>
  </si>
  <si>
    <t>天津盛世天成科技有限公司</t>
  </si>
  <si>
    <t>300528026</t>
  </si>
  <si>
    <t>天津盛特斯科技有限公司</t>
  </si>
  <si>
    <t>596112336</t>
  </si>
  <si>
    <t>天津盛友科技有限公司</t>
  </si>
  <si>
    <t>773638639</t>
  </si>
  <si>
    <t>天津十年之约文化传播有限公司</t>
  </si>
  <si>
    <t>MA05MJQRX</t>
  </si>
  <si>
    <t>天津实达鼎晟汽车维修服务有限公司</t>
  </si>
  <si>
    <t>MA05MTC07</t>
  </si>
  <si>
    <t>天津世新工程项目管理有限公司</t>
  </si>
  <si>
    <t>MA0692Y97</t>
  </si>
  <si>
    <t>天津市阿波罗成套工程有限公司</t>
  </si>
  <si>
    <t>23899448X</t>
  </si>
  <si>
    <t>天津市爱力维特电梯有限公司</t>
  </si>
  <si>
    <t>079622581</t>
  </si>
  <si>
    <t>天津市安华中鼎电子科技有限公司</t>
  </si>
  <si>
    <t>300709177</t>
  </si>
  <si>
    <t>天津市北洋自动化技术有限公司</t>
  </si>
  <si>
    <t>238993567</t>
  </si>
  <si>
    <t>天津市滨海新区塘沽实达贸易有限公司</t>
  </si>
  <si>
    <t>718283708</t>
  </si>
  <si>
    <t>天津市滨海新区鑫康盛餐饮服务有限公司</t>
  </si>
  <si>
    <t>MA06B4CJ5</t>
  </si>
  <si>
    <t>天津市创艺景观规划设计有限公司</t>
  </si>
  <si>
    <t>586448717</t>
  </si>
  <si>
    <t>天津市春信制冷净化设备有限公司</t>
  </si>
  <si>
    <t>700546135</t>
  </si>
  <si>
    <t>天津市道本致成科技有限公司</t>
  </si>
  <si>
    <t>MA06HAGA6</t>
  </si>
  <si>
    <t>天津市富士宝玩具有限公司</t>
  </si>
  <si>
    <t>684713684</t>
  </si>
  <si>
    <t>天津市固德钻具商贸有限公司</t>
  </si>
  <si>
    <t>MA05PTKM4</t>
  </si>
  <si>
    <t>天津市广银物业管理有限公司</t>
  </si>
  <si>
    <t>738497500</t>
  </si>
  <si>
    <t>天津市国能安全技术服务有限公司</t>
  </si>
  <si>
    <t>MA06GNA06</t>
  </si>
  <si>
    <t>天津市海伦晶片技术开发有限公司</t>
  </si>
  <si>
    <t>749133120</t>
  </si>
  <si>
    <t>天津市海罗兰科技发展股份有限公司</t>
  </si>
  <si>
    <t>777333058</t>
  </si>
  <si>
    <t>天津市恒源传感器技术有限公司</t>
  </si>
  <si>
    <t>724482666</t>
  </si>
  <si>
    <t>天津市华驰建筑装饰工程有限公司</t>
  </si>
  <si>
    <t>239029446</t>
  </si>
  <si>
    <t>天津市建联建设工程调解服务中心</t>
  </si>
  <si>
    <t>09159160X</t>
  </si>
  <si>
    <t>天津市金道计算机服务有限公司</t>
  </si>
  <si>
    <t>MA05KNEY0</t>
  </si>
  <si>
    <t>天津市金特安检验检测有限公司</t>
  </si>
  <si>
    <t>MA06GW867</t>
  </si>
  <si>
    <t>天津市金子仪表控制技术有限公司</t>
  </si>
  <si>
    <t>60068977X</t>
  </si>
  <si>
    <t>天津市津维电子仪表有限公司</t>
  </si>
  <si>
    <t>600686069</t>
  </si>
  <si>
    <t>天津市镌意达实业发展有限公司</t>
  </si>
  <si>
    <t>069875331</t>
  </si>
  <si>
    <t>天津市卡瑞斯电力设备技术有限公司</t>
  </si>
  <si>
    <t>744013859</t>
  </si>
  <si>
    <t>天津市开平司法鉴定中心</t>
  </si>
  <si>
    <t>694066425</t>
  </si>
  <si>
    <t>天津市康晟伟业智能科技有限公司</t>
  </si>
  <si>
    <t>MA05RCNX8</t>
  </si>
  <si>
    <t>天津市柯曼科技有限公司</t>
  </si>
  <si>
    <t>30042960X</t>
  </si>
  <si>
    <t>天津市蓝胜科技发展有限公司</t>
  </si>
  <si>
    <t>767603691</t>
  </si>
  <si>
    <t>北光科技发展(天津)有限公司</t>
  </si>
  <si>
    <t>660342102</t>
  </si>
  <si>
    <t>天津市思越信息系统科技有限公司</t>
  </si>
  <si>
    <t>718242017</t>
  </si>
  <si>
    <t>天津浩杨耀坤轮胎销售有限公司</t>
  </si>
  <si>
    <t>MA06FJ5T5</t>
  </si>
  <si>
    <t>天津市滨海新区塘沽红红通信器材销售商行</t>
  </si>
  <si>
    <t>MA05TL808</t>
  </si>
  <si>
    <t>仁禾图文设计制作（天津）有限公司</t>
  </si>
  <si>
    <t>MA06DDN05</t>
  </si>
  <si>
    <t>天津紫东文化创意有限责任公司</t>
  </si>
  <si>
    <t>MA06UQC97</t>
  </si>
  <si>
    <t>天津市玉金达电子技术有限公司</t>
  </si>
  <si>
    <t>091566498</t>
  </si>
  <si>
    <t>天津市赛思软件有限公司</t>
  </si>
  <si>
    <t>694051231</t>
  </si>
  <si>
    <t>天津市中科浩远科技有限公司</t>
  </si>
  <si>
    <t>MA0756226</t>
  </si>
  <si>
    <t>天津市圣希医疗器械有限公司</t>
  </si>
  <si>
    <t>MA06RHQB1</t>
  </si>
  <si>
    <t>天津市有呈商贸有限公司</t>
  </si>
  <si>
    <t>MA06GE4W5</t>
  </si>
  <si>
    <t>天津兴运来蔬菜销售有限公司</t>
  </si>
  <si>
    <t>MA05M6876</t>
  </si>
  <si>
    <t>天璞印象（天津）新媒体科技有限公司</t>
  </si>
  <si>
    <t>MA06DM900</t>
  </si>
  <si>
    <t>天津市德斯特阀门科技有限公司</t>
  </si>
  <si>
    <t>093759912</t>
  </si>
  <si>
    <t>天津一木景观工程有限公司</t>
  </si>
  <si>
    <t>MA05QK8T6</t>
  </si>
  <si>
    <t>天津天环国际贸易有限公司</t>
  </si>
  <si>
    <t>MA05JKX93</t>
  </si>
  <si>
    <t>天津浩天华盛商贸有限公司</t>
  </si>
  <si>
    <t>MA06A35M7</t>
  </si>
  <si>
    <t>天津康原科技有限公司</t>
  </si>
  <si>
    <t>MA06WBQH1</t>
  </si>
  <si>
    <t>江海源（天津）国际贸易有限公司</t>
  </si>
  <si>
    <t>MA06PN3Q3</t>
  </si>
  <si>
    <t>天津一优科技有限公司</t>
  </si>
  <si>
    <t>MA06TB4T3</t>
  </si>
  <si>
    <t>迈莫科技（天津）有限公司</t>
  </si>
  <si>
    <t>MA06R4XW2</t>
  </si>
  <si>
    <t>天津市联强宏业传动科技有限公司</t>
  </si>
  <si>
    <t>69065684X</t>
  </si>
  <si>
    <t>数动智联（天津）科技有限公司</t>
  </si>
  <si>
    <t>MA06H13X7</t>
  </si>
  <si>
    <t>天津市电子商务协会</t>
  </si>
  <si>
    <t>073143774</t>
  </si>
  <si>
    <t>天津之华网络科技有限公司</t>
  </si>
  <si>
    <t>MA06JNMN7</t>
  </si>
  <si>
    <t>天津市美校诗文装饰有限公司</t>
  </si>
  <si>
    <t>MA06LLEL5</t>
  </si>
  <si>
    <t>天津市盛达君信商贸有限公司</t>
  </si>
  <si>
    <t>MA05PMKC3</t>
  </si>
  <si>
    <t>天津科雷迅科技发展有限公司</t>
  </si>
  <si>
    <t>572342639</t>
  </si>
  <si>
    <t>天津禄普电子科技有限公司</t>
  </si>
  <si>
    <t>730347380</t>
  </si>
  <si>
    <t>天津晟溪知识产权服务有限公司</t>
  </si>
  <si>
    <t>MA06GEUT6</t>
  </si>
  <si>
    <t>天津飞乐广告传媒有限公司</t>
  </si>
  <si>
    <t>064011550</t>
  </si>
  <si>
    <t>天津外部工场科技发展有限公司</t>
  </si>
  <si>
    <t>MA06B0FAX</t>
  </si>
  <si>
    <t>天津替代医学科技股份有限公司</t>
  </si>
  <si>
    <t>066869251</t>
  </si>
  <si>
    <t>天津龙达鸿运商贸有限公司</t>
  </si>
  <si>
    <t>MA05WRCN4</t>
  </si>
  <si>
    <t>天津天润盛翔机电设备安装工程有限公司</t>
  </si>
  <si>
    <t>MA06EPKH3</t>
  </si>
  <si>
    <t>天津智汇科技有限公司</t>
  </si>
  <si>
    <t>MA05U4CL4</t>
  </si>
  <si>
    <t>天津日月新会展有限公司</t>
  </si>
  <si>
    <t>596112459</t>
  </si>
  <si>
    <t>天津市星诚汽车贸易有限公司</t>
  </si>
  <si>
    <t>572308537</t>
  </si>
  <si>
    <t>天津自能科技有限公司</t>
  </si>
  <si>
    <t>300348105</t>
  </si>
  <si>
    <t>天津市鑫顺程商贸有限公司</t>
  </si>
  <si>
    <t>MA06EPBR8</t>
  </si>
  <si>
    <t>天津鑫泽源商贸有限公司</t>
  </si>
  <si>
    <t>559457650</t>
  </si>
  <si>
    <t>天津市滨海新区湘信通讯器材经营部</t>
  </si>
  <si>
    <t>MA05RJ57X</t>
  </si>
  <si>
    <t>天津科德瑞科技发展有限公司</t>
  </si>
  <si>
    <t>592931676</t>
  </si>
  <si>
    <t>天津市德祎众创空间有限公司</t>
  </si>
  <si>
    <t>MA06T8045</t>
  </si>
  <si>
    <t>天津市天邦电器销售有限公司</t>
  </si>
  <si>
    <t>596145322</t>
  </si>
  <si>
    <t>天津美津会议服务有限公司</t>
  </si>
  <si>
    <t>MA0696FJ9</t>
  </si>
  <si>
    <t>康普视（天津）科技发展有限公司</t>
  </si>
  <si>
    <t>MA06GU0CX</t>
  </si>
  <si>
    <t>高软京津冀（天津）建筑机械租赁有限责任公司</t>
  </si>
  <si>
    <t>MA06P53Q4</t>
  </si>
  <si>
    <t>天津盛购科技发展有限公司</t>
  </si>
  <si>
    <t>093757132</t>
  </si>
  <si>
    <t>天津苏通腾达建筑科技有限公司</t>
  </si>
  <si>
    <t>MA05UDNC5</t>
  </si>
  <si>
    <t>天津胜津食品销售有限公司</t>
  </si>
  <si>
    <t>MA05Y2XF5</t>
  </si>
  <si>
    <t>恒嘉慧智（天津）科技有限公司</t>
  </si>
  <si>
    <t>MA06H1M59</t>
  </si>
  <si>
    <t>天津春江利商贸有限公司</t>
  </si>
  <si>
    <t>MA05L64G9</t>
  </si>
  <si>
    <t>天津永顺成建筑装饰工程有限公司</t>
  </si>
  <si>
    <t>MA05QB96X</t>
  </si>
  <si>
    <t>天津滨海新区绿美源蔬菜销售有限责任公司</t>
  </si>
  <si>
    <t>MA06HJE81</t>
  </si>
  <si>
    <t>天津瑞祺服饰贸易有限公司</t>
  </si>
  <si>
    <t>741354869</t>
  </si>
  <si>
    <t>天津康润德食品销售有限公司</t>
  </si>
  <si>
    <t>MA05KA7M2</t>
  </si>
  <si>
    <t>天津市海致融港实业有限公司</t>
  </si>
  <si>
    <t>MA05M23J1</t>
  </si>
  <si>
    <t>天津市滨海新区康泰汽车维修中心</t>
  </si>
  <si>
    <t>MA05W5MR0</t>
  </si>
  <si>
    <t>天津海天保洁服务有限公司</t>
  </si>
  <si>
    <t>328566593</t>
  </si>
  <si>
    <t>天津市润实园艺工程有限公司</t>
  </si>
  <si>
    <t>MA06LP8Q9</t>
  </si>
  <si>
    <t>天津中领时代企业管理咨询有限公司</t>
  </si>
  <si>
    <t>MA05MXPN9</t>
  </si>
  <si>
    <t>天津九诺坤诚商贸有限公司</t>
  </si>
  <si>
    <t>MA05QRT01</t>
  </si>
  <si>
    <t>国联（天津）智能科技有限公司</t>
  </si>
  <si>
    <t>MA06LD731</t>
  </si>
  <si>
    <t>元亨利（天津）国际贸易有限公司</t>
  </si>
  <si>
    <t>581313143</t>
  </si>
  <si>
    <t>天津天美时代艺术发展有限公司</t>
  </si>
  <si>
    <t>789399919</t>
  </si>
  <si>
    <t>程家王食品科技（天津）有限公司</t>
  </si>
  <si>
    <t>MA06QJM30</t>
  </si>
  <si>
    <t>天津康宇建筑科技发展有限公司</t>
  </si>
  <si>
    <t>746657738</t>
  </si>
  <si>
    <t>星秀时代文化传播（天津）有限公司</t>
  </si>
  <si>
    <t>351529416</t>
  </si>
  <si>
    <t>优小服（天津）技术有限公司</t>
  </si>
  <si>
    <t>MA06C5L13</t>
  </si>
  <si>
    <t>天津思臣科技发展有限公司</t>
  </si>
  <si>
    <t>30039614X</t>
  </si>
  <si>
    <t>天津中园生态科技有限公司</t>
  </si>
  <si>
    <t>MA06FDGK5</t>
  </si>
  <si>
    <t>天津恒久正泰新能源科技有限公司</t>
  </si>
  <si>
    <t>MA06AK730</t>
  </si>
  <si>
    <t>天津源杰吊装工程有限公司</t>
  </si>
  <si>
    <t>MA06J67K0</t>
  </si>
  <si>
    <t>天宇伟业物业服务（天津）有限公司第一分公司</t>
  </si>
  <si>
    <t>MA06M5399</t>
  </si>
  <si>
    <t>格纳科技（天津）有限公司</t>
  </si>
  <si>
    <t>MA06FRNUX</t>
  </si>
  <si>
    <t>天津慧海云创科技有限公司</t>
  </si>
  <si>
    <t>MA05U7Y19</t>
  </si>
  <si>
    <t>天津普瑞精工科技有限公司</t>
  </si>
  <si>
    <t>MA05M7CM7</t>
  </si>
  <si>
    <t>天津众奥鑫达商贸有限公司</t>
  </si>
  <si>
    <t>MA06F39MX</t>
  </si>
  <si>
    <t>天津蓝枫科技有限公司</t>
  </si>
  <si>
    <t>MA06JP9G2</t>
  </si>
  <si>
    <t>天津雷鸣运输有限公司</t>
  </si>
  <si>
    <t>MA06HBX3X</t>
  </si>
  <si>
    <t>天津市海普森自动化技术有限公司</t>
  </si>
  <si>
    <t>764301049</t>
  </si>
  <si>
    <t>倍力福（天津）科技有限公司</t>
  </si>
  <si>
    <t>MA06UW3L4</t>
  </si>
  <si>
    <t>天津启睿华云科技有限公司</t>
  </si>
  <si>
    <t>MA06FERC2</t>
  </si>
  <si>
    <t>天津津环环境工程咨询有限公司</t>
  </si>
  <si>
    <t>328606428</t>
  </si>
  <si>
    <t>天津鼎雅贸易有限公司</t>
  </si>
  <si>
    <t>086551291</t>
  </si>
  <si>
    <t>天津宇泰承顺国际贸易有限公司</t>
  </si>
  <si>
    <t>MA05Y8P67</t>
  </si>
  <si>
    <t>天津信诚知识产权代理有限公司</t>
  </si>
  <si>
    <t>340966637</t>
  </si>
  <si>
    <t>天津康博教育咨询有限公司</t>
  </si>
  <si>
    <t>598737911</t>
  </si>
  <si>
    <t>天津思拓联合科技有限公司</t>
  </si>
  <si>
    <t>MA05JNL79</t>
  </si>
  <si>
    <t>天津市玖云晨升装饰工程有限公司</t>
  </si>
  <si>
    <t>MA05KX6D5</t>
  </si>
  <si>
    <t>天津市丰达海泰机电科技有限公司</t>
  </si>
  <si>
    <t>675951242</t>
  </si>
  <si>
    <t>天津伏科思新能源科技有限公司</t>
  </si>
  <si>
    <t>073110913</t>
  </si>
  <si>
    <t>思尔易（天津）科技发展有限公司</t>
  </si>
  <si>
    <t>328582999</t>
  </si>
  <si>
    <t>清蓝（天津）科技发展有限公司</t>
  </si>
  <si>
    <t>MA06PPB07</t>
  </si>
  <si>
    <t>天津思锐鑫达科技有限公司</t>
  </si>
  <si>
    <t>MA06LNCU1</t>
  </si>
  <si>
    <t>熙创邦（天津）科技有限公司</t>
  </si>
  <si>
    <t>MA05W0WP4</t>
  </si>
  <si>
    <t>玖衡科技（天津）有限公司</t>
  </si>
  <si>
    <t>MA05JTAWX</t>
  </si>
  <si>
    <t>成达联合建筑工程（天津）有限公司</t>
  </si>
  <si>
    <t>052089051</t>
  </si>
  <si>
    <t>天津森格斯蒂国际贸易有限公司</t>
  </si>
  <si>
    <t>MA05L9DC1</t>
  </si>
  <si>
    <t>天津蓝瑜科技有限公司</t>
  </si>
  <si>
    <t>MA06J7LT6</t>
  </si>
  <si>
    <t>天津顺飞科技发展有限公司</t>
  </si>
  <si>
    <t>351544667</t>
  </si>
  <si>
    <t>天津泽贤科技有限公司</t>
  </si>
  <si>
    <t>MA0775806</t>
  </si>
  <si>
    <t>天津拓上实业有限公司</t>
  </si>
  <si>
    <t>MA05L5ML1</t>
  </si>
  <si>
    <t>天津市云智创科科技发展有限公司</t>
  </si>
  <si>
    <t>MA06P0PJ3</t>
  </si>
  <si>
    <t>天津华才商务服务有限公司</t>
  </si>
  <si>
    <t>MA06LBQU8</t>
  </si>
  <si>
    <t>天津青禾财税服务有限公司</t>
  </si>
  <si>
    <t>MA05LUE23</t>
  </si>
  <si>
    <t>中天教育科技（天津）有限公司</t>
  </si>
  <si>
    <t>MA05UEA07</t>
  </si>
  <si>
    <t>天津六余商贸有限公司</t>
  </si>
  <si>
    <t>300451735</t>
  </si>
  <si>
    <t>天津市惠达机械设备租赁有限公司</t>
  </si>
  <si>
    <t>583267937</t>
  </si>
  <si>
    <t>天津益澈环保工程有限公司</t>
  </si>
  <si>
    <t>MA06PGR39</t>
  </si>
  <si>
    <t>天津国际铁工焊接装备有限公司</t>
  </si>
  <si>
    <t>天津瑞茂小额贷款有限公司</t>
  </si>
  <si>
    <t>052085245</t>
  </si>
  <si>
    <t>天津亚泰振宇科技有限公司</t>
  </si>
  <si>
    <t>MA05JHC24</t>
  </si>
  <si>
    <t>天津睿拓机电工程有限公司</t>
  </si>
  <si>
    <t>MA05Y5GJ8</t>
  </si>
  <si>
    <t>天津市滨海新区若耶服装厂</t>
  </si>
  <si>
    <t>MA06X2AM1</t>
  </si>
  <si>
    <t>圆典（天津）教育咨询有限公司</t>
  </si>
  <si>
    <t>MA05JD1U2</t>
  </si>
  <si>
    <t>天津中科智慧科技有限公司</t>
  </si>
  <si>
    <t>668846962</t>
  </si>
  <si>
    <t>迈德（天津）企业管理咨询有限公司</t>
  </si>
  <si>
    <t>583269350</t>
  </si>
  <si>
    <t>天津市永吉申明劳动服务有限公司</t>
  </si>
  <si>
    <t>MA05R6GX7</t>
  </si>
  <si>
    <t>国信双创大数据（天津）有限公司</t>
  </si>
  <si>
    <t>MA0755784</t>
  </si>
  <si>
    <t>天津市祥明科工贸有限公司</t>
  </si>
  <si>
    <t>724466236</t>
  </si>
  <si>
    <t>天津津豫盛达科技有限公司</t>
  </si>
  <si>
    <t>MA05KTQX5</t>
  </si>
  <si>
    <t>天津市鼎嘉质量管理科技咨询有限公司</t>
  </si>
  <si>
    <t>700450846</t>
  </si>
  <si>
    <t>天津市滨海新区塘沽聚兴源发保温材料经营部</t>
  </si>
  <si>
    <t>MA05NLBK8</t>
  </si>
  <si>
    <t>天津诚和咨询服务有限公司</t>
  </si>
  <si>
    <t>MA06C7GP3</t>
  </si>
  <si>
    <t>天津德品诚商贸有限公司</t>
  </si>
  <si>
    <t>MA069QQT5</t>
  </si>
  <si>
    <t>天津市滨海新区汇金蔬菜销售有限公司</t>
  </si>
  <si>
    <t>MA05X6GC8</t>
  </si>
  <si>
    <t>天津帅峰科技有限公司</t>
  </si>
  <si>
    <t>MA05QHPF1</t>
  </si>
  <si>
    <t>天津昊凯达商贸有限公司</t>
  </si>
  <si>
    <t>32871519X</t>
  </si>
  <si>
    <t>谊畅（天津）商务信息咨询有限公司</t>
  </si>
  <si>
    <t>MA06EAET2</t>
  </si>
  <si>
    <t>天津市科远系统工程有限公司</t>
  </si>
  <si>
    <t>600863600</t>
  </si>
  <si>
    <t>天津津科方圆科技有限公司</t>
  </si>
  <si>
    <t>10346940X</t>
  </si>
  <si>
    <t>天津志远财务咨询有限公司</t>
  </si>
  <si>
    <t>天津合恒投资发展有限公司</t>
  </si>
  <si>
    <t>058700130</t>
  </si>
  <si>
    <t>天津奇凡电子商务有限公司</t>
  </si>
  <si>
    <t>MA06UCUMX</t>
  </si>
  <si>
    <t>天津市品源同创商贸有限公司</t>
  </si>
  <si>
    <t>56267500X</t>
  </si>
  <si>
    <t>天津市力拓进出口有限公司</t>
  </si>
  <si>
    <t>天津市瑞知互联软件技术有限公司</t>
  </si>
  <si>
    <t>MA0771610</t>
  </si>
  <si>
    <t>天津市轻工联机电安装工程有限公司</t>
  </si>
  <si>
    <t>572344204</t>
  </si>
  <si>
    <t>天津圜宇经纬勘测有限公司</t>
  </si>
  <si>
    <t>MA05PNP77</t>
  </si>
  <si>
    <t>天津易乐科技有限公司</t>
  </si>
  <si>
    <t>675968108</t>
  </si>
  <si>
    <t>海禄牧业（天津）有限公司</t>
  </si>
  <si>
    <t>MA06LP064</t>
  </si>
  <si>
    <t>天津英吉客科技发展有限公司</t>
  </si>
  <si>
    <t>797272440</t>
  </si>
  <si>
    <t>天津市河西区海逸口腔诊所</t>
  </si>
  <si>
    <t>L52263331</t>
  </si>
  <si>
    <t>天津市谦滋科技有限公司</t>
  </si>
  <si>
    <t>MA05K4NR9</t>
  </si>
  <si>
    <t>天津鑫正达建筑装饰工程有限公司</t>
  </si>
  <si>
    <t>MA06M0GY2</t>
  </si>
  <si>
    <t>天津华宇机器人科技有限公司</t>
  </si>
  <si>
    <t>MA06PGKR0</t>
  </si>
  <si>
    <t>天津市新共同商贸有限公司</t>
  </si>
  <si>
    <t>23901456X</t>
  </si>
  <si>
    <t>天津新泰基业电子股份有限公司</t>
  </si>
  <si>
    <t>328689470</t>
  </si>
  <si>
    <t>天津京东中联房地产经纪有限公司</t>
  </si>
  <si>
    <t>MA069WDU7</t>
  </si>
  <si>
    <t>天津秉铭科技股份有限公司</t>
  </si>
  <si>
    <t>589782446</t>
  </si>
  <si>
    <t>天津未来字节科技有限公司</t>
  </si>
  <si>
    <t>MA06K5N95</t>
  </si>
  <si>
    <t>天津市海泰津泓企业管理咨询有限公司</t>
  </si>
  <si>
    <t>MA05Y3KL4</t>
  </si>
  <si>
    <t>天津市宝恒生物科技有限公司</t>
  </si>
  <si>
    <t>74910731X</t>
  </si>
  <si>
    <t>天津市昱莱工程咨询有限公司</t>
  </si>
  <si>
    <t>MA05U2X51</t>
  </si>
  <si>
    <t>天津市隆电电气工程有限公司</t>
  </si>
  <si>
    <t>700568422</t>
  </si>
  <si>
    <t>天津成业原进出口贸易有限公司</t>
  </si>
  <si>
    <t>300718938</t>
  </si>
  <si>
    <t>天津市凌风伟业科技有限公司</t>
  </si>
  <si>
    <t>MA05LG2K6</t>
  </si>
  <si>
    <t>天津瑞和安科技发展有限公司</t>
  </si>
  <si>
    <t>MA05JYEB7</t>
  </si>
  <si>
    <t>上海松井机械有限公司天津分公司</t>
  </si>
  <si>
    <t>673726148</t>
  </si>
  <si>
    <t>天津市华航天元科技发展有限公司</t>
  </si>
  <si>
    <t>69408640X</t>
  </si>
  <si>
    <t>天津市巨兴测控仪器有限公司</t>
  </si>
  <si>
    <t>786350474</t>
  </si>
  <si>
    <t>天津市云驱科技有限公司</t>
  </si>
  <si>
    <t>MA06HXB72</t>
  </si>
  <si>
    <t>天津市普辰电气工程有限公司</t>
  </si>
  <si>
    <t>586420749</t>
  </si>
  <si>
    <t>天津市华源设计院有限公司</t>
  </si>
  <si>
    <t>589778463</t>
  </si>
  <si>
    <t>天津天时建筑安装工程有限公司</t>
  </si>
  <si>
    <t>MA06FJ5X8</t>
  </si>
  <si>
    <t>天津融道经纬网络科技有限公司</t>
  </si>
  <si>
    <t>MA06DUQ00</t>
  </si>
  <si>
    <t>天津市光大伟业计量仪表技术有限公司</t>
  </si>
  <si>
    <t>746688278</t>
  </si>
  <si>
    <t>天津市道冲科技有限公司</t>
  </si>
  <si>
    <t>MA06GG951</t>
  </si>
  <si>
    <t>汉沽</t>
  </si>
  <si>
    <t>天津市建联酒业销售有限公司</t>
  </si>
  <si>
    <t>562659077</t>
  </si>
  <si>
    <t>天津市建联酒业有限公司</t>
  </si>
  <si>
    <t>103665590</t>
  </si>
  <si>
    <t>天宇（天津）建筑安装工程有限公司</t>
  </si>
  <si>
    <t>300476086</t>
  </si>
  <si>
    <t>天津航越工程咨询有限公司</t>
  </si>
  <si>
    <t>MA06L9WM5</t>
  </si>
  <si>
    <t>天津圣高文化发展有限公司</t>
  </si>
  <si>
    <t>328634146</t>
  </si>
  <si>
    <t>天津市滨海新区汉沽商志刚食品店</t>
  </si>
  <si>
    <t>MA05NYH24</t>
  </si>
  <si>
    <t>天津天富投资咨询有限公司</t>
  </si>
  <si>
    <t>797287810</t>
  </si>
  <si>
    <t>天津昌盛装潢印刷有限公司</t>
  </si>
  <si>
    <t>103678121</t>
  </si>
  <si>
    <t>天津安邦法律咨询服务有限公司</t>
  </si>
  <si>
    <t>MA06T5H7X</t>
  </si>
  <si>
    <t>天津市双力达机电设备制造厂</t>
  </si>
  <si>
    <t>738486019</t>
  </si>
  <si>
    <t>天津永晟泰房地产经纪有限公司</t>
  </si>
  <si>
    <t>MA06X4A23</t>
  </si>
  <si>
    <t>天津市滨海新区育苗幼儿园</t>
  </si>
  <si>
    <t>300788768</t>
  </si>
  <si>
    <t>天津市汉沽汇利丰金属材料有限公司</t>
  </si>
  <si>
    <t>741373533</t>
  </si>
  <si>
    <t>天津市滨海新区亦可鑫建材经营部</t>
  </si>
  <si>
    <t>MA05QH9U2</t>
  </si>
  <si>
    <t>天津市缔诺装饰工程有限公司</t>
  </si>
  <si>
    <t>MA06L0C62</t>
  </si>
  <si>
    <t>京津冀地热开发（天津）有限公司</t>
  </si>
  <si>
    <t>MA05R3KE9</t>
  </si>
  <si>
    <t>天津市盛世春江建筑装饰工程有限公司</t>
  </si>
  <si>
    <t>MA06T8CX9</t>
  </si>
  <si>
    <t>天津市马克博恩集装箱服务有限公司</t>
  </si>
  <si>
    <t>MA06LU3D4</t>
  </si>
  <si>
    <t>天津盛坤机电安装工程有限公司</t>
  </si>
  <si>
    <t>MA06GLUC6</t>
  </si>
  <si>
    <t>天津市滨海新区三利水产商贸有限公司</t>
  </si>
  <si>
    <t>103676468</t>
  </si>
  <si>
    <t>慧新（天津）财务管理有限责任公司</t>
  </si>
  <si>
    <t>MA06HRHT4</t>
  </si>
  <si>
    <t>天津君合工程咨询有限公司</t>
  </si>
  <si>
    <t>300364797</t>
  </si>
  <si>
    <t>天津滨海新区鸿博鸿食品有限公司</t>
  </si>
  <si>
    <t>091557604</t>
  </si>
  <si>
    <t>山东省建设集团天津投资有限公司</t>
  </si>
  <si>
    <t>697425737</t>
  </si>
  <si>
    <t>天津市宏凯美商贸有限公司</t>
  </si>
  <si>
    <t>MA05JWAD2</t>
  </si>
  <si>
    <t>天津市泰诚市政工程有限公司</t>
  </si>
  <si>
    <t>MA05MF2Q8</t>
  </si>
  <si>
    <t>天津市添越建筑劳务分包有限公司</t>
  </si>
  <si>
    <t>MA06G2C28</t>
  </si>
  <si>
    <t>天津万泰房地产经纪有限公司</t>
  </si>
  <si>
    <t>天津市鑫强仁物业管理有限公司</t>
  </si>
  <si>
    <t>MA05PNUR2</t>
  </si>
  <si>
    <t>天津开发区协通工贸有限公司</t>
  </si>
  <si>
    <t>700580165</t>
  </si>
  <si>
    <t>天津磐石装饰工程有限公司</t>
  </si>
  <si>
    <t>061214125</t>
  </si>
  <si>
    <t>天津汉耀弘文科技信息咨询有限公司</t>
  </si>
  <si>
    <t>598736863</t>
  </si>
  <si>
    <t>天津市天华鑫盛商行</t>
  </si>
  <si>
    <t>749129308</t>
  </si>
  <si>
    <t>天津市富瑞成印务有限公司</t>
  </si>
  <si>
    <t>660322603</t>
  </si>
  <si>
    <t>天津鼎聚源安防科技有限公司</t>
  </si>
  <si>
    <t>328543500</t>
  </si>
  <si>
    <t>天津渤天环保工程有限公司</t>
  </si>
  <si>
    <t>MA05YB277</t>
  </si>
  <si>
    <t>天津北方数码港有限公司</t>
  </si>
  <si>
    <t>675974292</t>
  </si>
  <si>
    <t>天津市宏鹰建筑工程有限公司</t>
  </si>
  <si>
    <t>697419513</t>
  </si>
  <si>
    <t>天津市宝誉天诚商贸有限公司</t>
  </si>
  <si>
    <t>093712700</t>
  </si>
  <si>
    <t>天津市滨海新区海之源生物科技有限公司</t>
  </si>
  <si>
    <t>055298668</t>
  </si>
  <si>
    <t>天津市牧源生物科技有限公司</t>
  </si>
  <si>
    <t>559480738</t>
  </si>
  <si>
    <t>天津雍金物业管理有限公司</t>
  </si>
  <si>
    <t>569323664</t>
  </si>
  <si>
    <t>中滨恒业(天津)物业管理有限公司</t>
  </si>
  <si>
    <t>MA06FB733</t>
  </si>
  <si>
    <t>天津市咸通生产资料有限责任公司汉沽分公司</t>
  </si>
  <si>
    <t>083013439</t>
  </si>
  <si>
    <t>天津市汉沽信腾科贸中心</t>
  </si>
  <si>
    <t>724493840</t>
  </si>
  <si>
    <t>天津市滨海新区金梦佳园家居用品经营部</t>
  </si>
  <si>
    <t>MA05M9R59</t>
  </si>
  <si>
    <t>天津美艺美容用品有限公司</t>
  </si>
  <si>
    <t>MA05KNCQ2</t>
  </si>
  <si>
    <t>天津市隆泽纸制品有限公司</t>
  </si>
  <si>
    <t>754827012</t>
  </si>
  <si>
    <t>天津津燕晟商贸有限公司</t>
  </si>
  <si>
    <t>MA0774942</t>
  </si>
  <si>
    <t>天津滨海鼎昇环保科技工程有限公司</t>
  </si>
  <si>
    <t>697423061</t>
  </si>
  <si>
    <t>天津市滨海新区隆源达水产品交易有限公司</t>
  </si>
  <si>
    <t>725745499</t>
  </si>
  <si>
    <t>天津市滨海新区汉士助云亭洗涤服务中心</t>
  </si>
  <si>
    <t>MA05W5A97</t>
  </si>
  <si>
    <t>天津京华计控技术服务公司</t>
  </si>
  <si>
    <t>103680029</t>
  </si>
  <si>
    <t>天津市滨海新区豪斯化工产品销售处</t>
  </si>
  <si>
    <t>MA06AF075</t>
  </si>
  <si>
    <t>天津蓝孚高能物理技术有限公司</t>
  </si>
  <si>
    <t>690670895</t>
  </si>
  <si>
    <t>天津海河钢柜有限公司</t>
  </si>
  <si>
    <t>72752186X</t>
  </si>
  <si>
    <t>天津市彩虹物流有限公司</t>
  </si>
  <si>
    <t>732806771</t>
  </si>
  <si>
    <t>天津海格隆家电销售有限公司</t>
  </si>
  <si>
    <t>581347255</t>
  </si>
  <si>
    <t>天津市陆通圣华机动车驾驶员培训服务有限公司</t>
  </si>
  <si>
    <t>MA05PT39X</t>
  </si>
  <si>
    <t>天津市滨海新区正大光明眼镜销售有限公司</t>
  </si>
  <si>
    <t>MA05JBKP7</t>
  </si>
  <si>
    <t>天津龙海国际乡村俱乐部有限公司</t>
  </si>
  <si>
    <t>752217990</t>
  </si>
  <si>
    <t>天津市佳和惠鸿科工贸有限公司</t>
  </si>
  <si>
    <t>770621057</t>
  </si>
  <si>
    <t>天津邦威涂料有限公司</t>
  </si>
  <si>
    <t>770635205</t>
  </si>
  <si>
    <t>天津市滨海新区泰业针织有限公司</t>
  </si>
  <si>
    <t>575143539</t>
  </si>
  <si>
    <t>天津滨海新区汉泓经营开发有限公司</t>
  </si>
  <si>
    <t>103676513</t>
  </si>
  <si>
    <t>天津市滨海新区文羽起航广告中心</t>
  </si>
  <si>
    <t>MA05UPGW7</t>
  </si>
  <si>
    <t>天津市滨海新区广盛科技有限公司</t>
  </si>
  <si>
    <t>596144506</t>
  </si>
  <si>
    <t>天津四方建筑工程有限公司</t>
  </si>
  <si>
    <t>780343791</t>
  </si>
  <si>
    <t>北京瑞昌卓信物业管理有限公司天津分公司</t>
  </si>
  <si>
    <t>328535623</t>
  </si>
  <si>
    <t>开发区</t>
  </si>
  <si>
    <t>天津永正建筑工程有限公司</t>
  </si>
  <si>
    <t>0%</t>
  </si>
  <si>
    <t>希卓斯贝克玛液压系统(天津)有限公司</t>
  </si>
  <si>
    <t>天津北方食品有限公司</t>
  </si>
  <si>
    <t>0.79%</t>
  </si>
  <si>
    <t>天津飞旋科技股份有限公司</t>
  </si>
  <si>
    <t>天津药业研究院股份有限公司</t>
  </si>
  <si>
    <t>瑞达智联智能科技(天津)有限公司</t>
  </si>
  <si>
    <t>MA05U63U6</t>
  </si>
  <si>
    <t>天津泰达科技工业园有限公司</t>
  </si>
  <si>
    <t>一汽-大众汽车有限公司天津分公司</t>
  </si>
  <si>
    <t>MA05PNED6</t>
  </si>
  <si>
    <t>天津现代制铁钢材有限公司</t>
  </si>
  <si>
    <t>4.83%</t>
  </si>
  <si>
    <t>天津开发区金鹏塑料异型材制造有限公司</t>
  </si>
  <si>
    <t>0.66%</t>
  </si>
  <si>
    <t>天津众世企业管理咨询有限公司</t>
  </si>
  <si>
    <t>MA07C6558</t>
  </si>
  <si>
    <t>15%</t>
  </si>
  <si>
    <t>北京市均豪物业管理股份有限公司天津分公司</t>
  </si>
  <si>
    <t>5.56%</t>
  </si>
  <si>
    <t>天津泰达产业发展集团有限公司</t>
  </si>
  <si>
    <t>56269733X</t>
  </si>
  <si>
    <t>天津永高塑业发展有限公司</t>
  </si>
  <si>
    <t>天津市宇德厨房设备有限公司</t>
  </si>
  <si>
    <t>天津市华恒包装材料有限公司</t>
  </si>
  <si>
    <t>天津振威国际会展集团股份有限公司</t>
  </si>
  <si>
    <t>1.22%</t>
  </si>
  <si>
    <t>天津东方宝力豪体育健身有限公司</t>
  </si>
  <si>
    <t>国家管网集团天津天然气管道有限责任公司</t>
  </si>
  <si>
    <t>328531331</t>
  </si>
  <si>
    <t>天津市利普银宝模塑科技有限公司</t>
  </si>
  <si>
    <t>MA05RWFQ4</t>
  </si>
  <si>
    <t>5%</t>
  </si>
  <si>
    <t>天津市博大化工有限公司</t>
  </si>
  <si>
    <t>725726669</t>
  </si>
  <si>
    <t>天津品心诺生物科技有限公司</t>
  </si>
  <si>
    <t>328576230</t>
  </si>
  <si>
    <t>天津民石工贸有限公司</t>
  </si>
  <si>
    <t>239697620</t>
  </si>
  <si>
    <t>天津积水化成品有限公司</t>
  </si>
  <si>
    <t>761285047</t>
  </si>
  <si>
    <t>8.33%</t>
  </si>
  <si>
    <t>天津鼎豪劳务服务有限公司</t>
  </si>
  <si>
    <t>MA06FANWX</t>
  </si>
  <si>
    <t>1.64%</t>
  </si>
  <si>
    <t>恒安标准人寿保险有限公司天津分公司</t>
  </si>
  <si>
    <t>673734623</t>
  </si>
  <si>
    <t>恒安标准人寿保险有限公司</t>
  </si>
  <si>
    <t>710932136</t>
  </si>
  <si>
    <t>天津泰港运营管理有限公司</t>
  </si>
  <si>
    <t>553431070</t>
  </si>
  <si>
    <t>天津泰港产业发展有限公司</t>
  </si>
  <si>
    <t>06986320X</t>
  </si>
  <si>
    <t>天津开发区坤禾生物技术有限公司</t>
  </si>
  <si>
    <t>MA05KNL90</t>
  </si>
  <si>
    <t>麦德龙商业集团有限公司天津滨海新区商场</t>
  </si>
  <si>
    <t>MA05NDYP3</t>
  </si>
  <si>
    <t>天津领尚建筑工程有限公司</t>
  </si>
  <si>
    <t>093463409</t>
  </si>
  <si>
    <t>天津开发区顺通船务实业有限公司</t>
  </si>
  <si>
    <t>238808851</t>
  </si>
  <si>
    <t>天津津贸通企业孵化器有限公司</t>
  </si>
  <si>
    <t>MA05UBF78</t>
  </si>
  <si>
    <t>天津创锦真空涂装制品有限公司</t>
  </si>
  <si>
    <t>556512837</t>
  </si>
  <si>
    <t>天津超骏机电设备工程有限公司</t>
  </si>
  <si>
    <t>764329535</t>
  </si>
  <si>
    <t>天津建设发展集团有限公司</t>
  </si>
  <si>
    <t>562685507</t>
  </si>
  <si>
    <t>合利(天津)国际贸易有限公司</t>
  </si>
  <si>
    <t>MA069M546</t>
  </si>
  <si>
    <t>天津市路盾工程检测有限公司</t>
  </si>
  <si>
    <t>57234532X</t>
  </si>
  <si>
    <t>天津市津一电镀有限公司</t>
  </si>
  <si>
    <t>744007205</t>
  </si>
  <si>
    <t>天津泰达园林建设有限公司</t>
  </si>
  <si>
    <t>727539904</t>
  </si>
  <si>
    <t>天津市巨升国际货运代理有限公司</t>
  </si>
  <si>
    <t>598740053</t>
  </si>
  <si>
    <t>天津赛力成科技有限公司</t>
  </si>
  <si>
    <t>天津澳泰物业服务有限公司</t>
  </si>
  <si>
    <t>天津信德房地产土地资产评估有限公司</t>
  </si>
  <si>
    <t>天津振华投资集团有限公司</t>
  </si>
  <si>
    <t>悦信物流(天津)股份有限公司</t>
  </si>
  <si>
    <t>天津太钢大明金属科技有限公司</t>
  </si>
  <si>
    <t>天津市华昊测绘有限公司</t>
  </si>
  <si>
    <t>727505114</t>
  </si>
  <si>
    <t>天津市港顺伟业国际贸易有限公司</t>
  </si>
  <si>
    <t>770615757</t>
  </si>
  <si>
    <t>天津茂伦文化传播有限公司</t>
  </si>
  <si>
    <t>MA05PTRGX</t>
  </si>
  <si>
    <t>天津开发区千佰汇商贸有限公司</t>
  </si>
  <si>
    <t>77362347X</t>
  </si>
  <si>
    <t>天津林奇供应链有限公司</t>
  </si>
  <si>
    <t>340891356</t>
  </si>
  <si>
    <t>天津广兴达国际货运代理有限公司</t>
  </si>
  <si>
    <t>663087012</t>
  </si>
  <si>
    <t>高砂建筑工程(中国)有限公司天津分公司</t>
  </si>
  <si>
    <t>780322413</t>
  </si>
  <si>
    <t>奥维斯(天津)企业管理服务有限公司</t>
  </si>
  <si>
    <t>MA05JXWA0</t>
  </si>
  <si>
    <t>北京万佳鑫物业管理有限责任公司天津分公司</t>
  </si>
  <si>
    <t>586444417</t>
  </si>
  <si>
    <t>0.94%</t>
  </si>
  <si>
    <t>天津开发区韦佳利科技发展有限公司</t>
  </si>
  <si>
    <t>559470361</t>
  </si>
  <si>
    <t>天津丰通汽车零部件装配有限公司</t>
  </si>
  <si>
    <t>天津君正信息科技有限公司</t>
  </si>
  <si>
    <t>天津恒运能源集团股份有限公司</t>
  </si>
  <si>
    <t>1.69%</t>
  </si>
  <si>
    <t>天津创值领航科技有限公司</t>
  </si>
  <si>
    <t>天津东方妆材有限公司</t>
  </si>
  <si>
    <t>2.08%</t>
  </si>
  <si>
    <t>美卓奥图泰重工(天津)有限公司</t>
  </si>
  <si>
    <t>天津信汇制药股份有限公司</t>
  </si>
  <si>
    <t>天津江霖建筑工程有限公司</t>
  </si>
  <si>
    <t>MA05N0NW5</t>
  </si>
  <si>
    <t>天津渤海恒基投资集团有限公司</t>
  </si>
  <si>
    <t>773602302</t>
  </si>
  <si>
    <t>滨创(天津)科技发展有限公司</t>
  </si>
  <si>
    <t>MA05LQWE5</t>
  </si>
  <si>
    <t>福星(天津)电子工业有限公司</t>
  </si>
  <si>
    <t>730348199</t>
  </si>
  <si>
    <t>天津长得瑞华电子技术有限公司</t>
  </si>
  <si>
    <t>792520871</t>
  </si>
  <si>
    <t>天津伟荣机电有限公司</t>
  </si>
  <si>
    <t>600507630</t>
  </si>
  <si>
    <t>天津市华客薇兰酒店管理有限公司</t>
  </si>
  <si>
    <t>583269772</t>
  </si>
  <si>
    <t>2.94%</t>
  </si>
  <si>
    <t>天津市勇通国际货运代理有限公司</t>
  </si>
  <si>
    <t>72574324X</t>
  </si>
  <si>
    <t>天津中量房地产土地资产评估有限责任公司</t>
  </si>
  <si>
    <t>72573583X</t>
  </si>
  <si>
    <t>天津中实电子技术开发有限公司</t>
  </si>
  <si>
    <t>104315963</t>
  </si>
  <si>
    <t>天津锐辰投资有限公司</t>
  </si>
  <si>
    <t>093722351</t>
  </si>
  <si>
    <t>国家管网集团汇鑫油品储运有限公司</t>
  </si>
  <si>
    <t>天津紫竹智能装备有限公司</t>
  </si>
  <si>
    <t>天津绿力机械设备有限公司</t>
  </si>
  <si>
    <t>MA05JR439</t>
  </si>
  <si>
    <t>天津市春华药店有限责任公司</t>
  </si>
  <si>
    <t>35156078X</t>
  </si>
  <si>
    <t>天津泰达规建技术服务有限公司</t>
  </si>
  <si>
    <t>天津市同道大鑫科技有限公司</t>
  </si>
  <si>
    <t>天津旭欣科技有限公司</t>
  </si>
  <si>
    <t>天津经济技术开发区南港发展集团有限公司</t>
  </si>
  <si>
    <t>壹川鸣知识产权服务(天津)有限公司</t>
  </si>
  <si>
    <t>中安能(天津)能源有限公司</t>
  </si>
  <si>
    <t>天津中佳诚物流有限公司</t>
  </si>
  <si>
    <t>奇点大数据(天津)有限责任公司</t>
  </si>
  <si>
    <t>MA05JMRC5</t>
  </si>
  <si>
    <t>天津雅塘文化艺术发展有限公司</t>
  </si>
  <si>
    <t>MA05QC3EX</t>
  </si>
  <si>
    <t>天津盛世百财网络技术有限公司</t>
  </si>
  <si>
    <t>MA05L0RU3</t>
  </si>
  <si>
    <t>天津嘉顺德商贸发展有限公司</t>
  </si>
  <si>
    <t>侣行(天津)工程有限公司</t>
  </si>
  <si>
    <t>MA05L1NX5</t>
  </si>
  <si>
    <t>天津泰达城市发展集团有限公司</t>
  </si>
  <si>
    <t>69407402X</t>
  </si>
  <si>
    <t>天津昌晟顺建筑工程有限公司</t>
  </si>
  <si>
    <t>MA05KNY69</t>
  </si>
  <si>
    <t>圣昂达机械(天津)有限公司</t>
  </si>
  <si>
    <t>天津百合科技开发有限公司</t>
  </si>
  <si>
    <t>天津阿米玛玛餐饮资产管理有限公司</t>
  </si>
  <si>
    <t>天津天津文胜环保包装有限公司</t>
  </si>
  <si>
    <t>1.44%</t>
  </si>
  <si>
    <t>华业(天津)国际货运代理有限公司</t>
  </si>
  <si>
    <t>华杰(天津)建设工程有限公司</t>
  </si>
  <si>
    <t>MA05L42T7</t>
  </si>
  <si>
    <t>天津市广远企业管理咨询有限公司</t>
  </si>
  <si>
    <t>MA05JW7J2</t>
  </si>
  <si>
    <t>天津普瑞斯通国际贸易有限公司</t>
  </si>
  <si>
    <t>天津渤海体育产业发展有限公司</t>
  </si>
  <si>
    <t>天津英卓会计师事务所有限责任公司</t>
  </si>
  <si>
    <t>14.29%</t>
  </si>
  <si>
    <t>天津闽杰建材贸易有限公司</t>
  </si>
  <si>
    <t>天津开发区金泽石油化工有限公司</t>
  </si>
  <si>
    <t>天津筑景建筑装饰工程有限公司</t>
  </si>
  <si>
    <t>MA05PK1RX</t>
  </si>
  <si>
    <t>天津军信检测技术有限公司</t>
  </si>
  <si>
    <t>MA05Y4BAX</t>
  </si>
  <si>
    <t>天津泰达现代办公商务有限公司</t>
  </si>
  <si>
    <t>天津璟樾市政园林工程有限公司</t>
  </si>
  <si>
    <t>MA06M3916</t>
  </si>
  <si>
    <t>2.27%</t>
  </si>
  <si>
    <t>天津国能华北电力技术工程有限公司</t>
  </si>
  <si>
    <t>天津恺尔贝贝托育服务有限公司</t>
  </si>
  <si>
    <t>MA05LP2J2</t>
  </si>
  <si>
    <t>天津弘业项目管理有限公司</t>
  </si>
  <si>
    <t>300579261</t>
  </si>
  <si>
    <t>天津戈德思创防伪技术有限公司</t>
  </si>
  <si>
    <t>797260212</t>
  </si>
  <si>
    <t>天津紫龙奇点互动娱乐有限公司</t>
  </si>
  <si>
    <t>300786084</t>
  </si>
  <si>
    <t>物产中大物流投资集团有限公司天津物流分公司</t>
  </si>
  <si>
    <t>A05NK1167</t>
  </si>
  <si>
    <t>天津晋帆国际贸易</t>
  </si>
  <si>
    <t>MA06FWDP9</t>
  </si>
  <si>
    <t>林斯特龙(天津)企业服务有限公司</t>
  </si>
  <si>
    <t>556511965</t>
  </si>
  <si>
    <t>轻养人生慢病(天津)管理咨询有限公司</t>
  </si>
  <si>
    <t>霍尔果斯世瑞博元教育科技有限公司天津自贸试验区分公司</t>
  </si>
  <si>
    <t>MA05WKQ14</t>
  </si>
  <si>
    <t>13.04%</t>
  </si>
  <si>
    <t>天津道成会计师事务所有限责任公司</t>
  </si>
  <si>
    <t>MA06PPKC2</t>
  </si>
  <si>
    <t>天津厚泽劳务服务有限公司</t>
  </si>
  <si>
    <t>MA05J9H32</t>
  </si>
  <si>
    <t>天津亦科人力资源服务有限公司</t>
  </si>
  <si>
    <t>30064297X</t>
  </si>
  <si>
    <t>北京泛华人力资源管理咨询有限公司天津分公司</t>
  </si>
  <si>
    <t>MA05MD3A8</t>
  </si>
  <si>
    <t>天津凯威特机械有限公司</t>
  </si>
  <si>
    <t>735462943</t>
  </si>
  <si>
    <t>极东国际货运代理(上海)有限公司天津滨海新区分公司</t>
  </si>
  <si>
    <r>
      <rPr>
        <sz val="11"/>
        <color theme="1"/>
        <rFont val="宋体"/>
        <charset val="134"/>
      </rPr>
      <t>MA069</t>
    </r>
    <r>
      <rPr>
        <sz val="11"/>
        <color indexed="8"/>
        <rFont val="宋体"/>
        <charset val="134"/>
      </rPr>
      <t>KN7X</t>
    </r>
  </si>
  <si>
    <t>天津中联工程咨询有限公司</t>
  </si>
  <si>
    <t>758114829</t>
  </si>
  <si>
    <t>天津开发区世创科技股份有限公司</t>
  </si>
  <si>
    <t>738472258</t>
  </si>
  <si>
    <t>7.69%</t>
  </si>
  <si>
    <t>欣康寿(天津)医药销售有限责任公司</t>
  </si>
  <si>
    <t>MA06MONGX</t>
  </si>
  <si>
    <t>天津顶信纸业有限公司</t>
  </si>
  <si>
    <t>天津开发区艺豪建筑环境设计有限公司</t>
  </si>
  <si>
    <t>天津润檀汽车租赁有限公司</t>
  </si>
  <si>
    <t>MA06X5UH6</t>
  </si>
  <si>
    <t>柯梅令(天津)高分子型材有限公司</t>
  </si>
  <si>
    <t>60058779X</t>
  </si>
  <si>
    <t>天津诺德知识产权代理事务所(特殊普通合伙)</t>
  </si>
  <si>
    <t>天津德逸源国际货运代理有限公司</t>
  </si>
  <si>
    <t>阿克苏诺贝尔涂料(天津)有限公司</t>
  </si>
  <si>
    <t>3.73%</t>
  </si>
  <si>
    <t>天津开发区捷好标准食品有限公司</t>
  </si>
  <si>
    <t>1.45%</t>
  </si>
  <si>
    <t>天津滨海特医食品有限公司</t>
  </si>
  <si>
    <t>天津迅洁通物业服务有限公司第一分公司</t>
  </si>
  <si>
    <t>MA06PT753</t>
  </si>
  <si>
    <t>5.77%</t>
  </si>
  <si>
    <t>格瑞夫(天津)包装容器有限公司</t>
  </si>
  <si>
    <t>天津俊途企业管理咨询有限公司开发区分公司</t>
  </si>
  <si>
    <t>4.23%</t>
  </si>
  <si>
    <t>戴德梁行房地产顾问(天津)有限公司</t>
  </si>
  <si>
    <t>飞搏来玻璃钢制品(天津)有限公司</t>
  </si>
  <si>
    <t>MA05NDKN8</t>
  </si>
  <si>
    <t>天津轩驰房地产开发有限公司</t>
  </si>
  <si>
    <t>777308696</t>
  </si>
  <si>
    <t>鲜活果汁工业(天津)有限公司</t>
  </si>
  <si>
    <t>300332939</t>
  </si>
  <si>
    <t>天津津滨时代置业投资有限公司</t>
  </si>
  <si>
    <t>767643351</t>
  </si>
  <si>
    <t>海贸集链国际货物运输代理有限公司天津分公司</t>
  </si>
  <si>
    <t>741377315</t>
  </si>
  <si>
    <t>天津至大律师事务所</t>
  </si>
  <si>
    <t>401206472</t>
  </si>
  <si>
    <t>艾柯尔(天津)环保科技有限公司</t>
  </si>
  <si>
    <t>MA06A8FG5</t>
  </si>
  <si>
    <t>艾普拉斯企业管理咨询(天津)有限公司</t>
  </si>
  <si>
    <t>MA06E2Q93</t>
  </si>
  <si>
    <t>爱马实尚(天津)服装设计有限公司</t>
  </si>
  <si>
    <t>MA06UDQ58</t>
  </si>
  <si>
    <t>安捷电力科技(天津)有限公司</t>
  </si>
  <si>
    <t>MA05M4UG4</t>
  </si>
  <si>
    <t>奥宇环境工程(天津)有限公司</t>
  </si>
  <si>
    <t>MA06RK7A0</t>
  </si>
  <si>
    <t>澳卡米防水科技(天津)有限公司</t>
  </si>
  <si>
    <t>320507150</t>
  </si>
  <si>
    <t>北津国际货运代理(天津)有限公司</t>
  </si>
  <si>
    <t>MA05J4049</t>
  </si>
  <si>
    <t>北京思维阶梯科技有限公司天津分公司</t>
  </si>
  <si>
    <t>MA06TB9E2</t>
  </si>
  <si>
    <t>东方亿达(天津)信息咨询有限公司</t>
  </si>
  <si>
    <t>MA06JALB7</t>
  </si>
  <si>
    <t>高井供应链管理(天津)有限公司</t>
  </si>
  <si>
    <t>328597840</t>
  </si>
  <si>
    <t>国嘉(天津)市政园林工程有限公司</t>
  </si>
  <si>
    <t>MA06FEJY1</t>
  </si>
  <si>
    <t>华洋海事(天津)人力资源有限公司</t>
  </si>
  <si>
    <t>MA06G1PW3</t>
  </si>
  <si>
    <t>江机民科(天津)科技有限公司</t>
  </si>
  <si>
    <t>MA06P8X35</t>
  </si>
  <si>
    <t>焦恩(天津)石油工程技术有限公司</t>
  </si>
  <si>
    <t>MA06QG382</t>
  </si>
  <si>
    <t>捷通物流(天津)有限公司</t>
  </si>
  <si>
    <t>MA06ADWR7</t>
  </si>
  <si>
    <t>凯辰星(天津)科技发展有限公司</t>
  </si>
  <si>
    <t>MA06U6053</t>
  </si>
  <si>
    <t>康信(天津)财务咨询有限公司</t>
  </si>
  <si>
    <t>MA06CHPP8</t>
  </si>
  <si>
    <t>昆翎(天津)医药发展有限公司</t>
  </si>
  <si>
    <t>668819673</t>
  </si>
  <si>
    <t>朗为(天津)能源科技发展有限公司</t>
  </si>
  <si>
    <t>MA06TNKL2</t>
  </si>
  <si>
    <t>丽德精密工业(天津)有限公司</t>
  </si>
  <si>
    <t>600911262</t>
  </si>
  <si>
    <t>岭跃(天津)信息科技有限公司</t>
  </si>
  <si>
    <t>MA06WQY39</t>
  </si>
  <si>
    <t>隆顺(天津)玻璃纤维制品有限公司</t>
  </si>
  <si>
    <t>700506731</t>
  </si>
  <si>
    <t>诺博汽车系统有限公司天津分公司</t>
  </si>
  <si>
    <t>MA06WT487</t>
  </si>
  <si>
    <t>融和(天津)机电工程有限公司</t>
  </si>
  <si>
    <t>MA06LA7B9</t>
  </si>
  <si>
    <t>泰达行(天津)冷链物流有限公司</t>
  </si>
  <si>
    <t>578320510</t>
  </si>
  <si>
    <t>天津昇坤科技发展有限公司</t>
  </si>
  <si>
    <t>MA05LKY31</t>
  </si>
  <si>
    <t>天津奥胜医院管理有限公司</t>
  </si>
  <si>
    <t>MA0756816</t>
  </si>
  <si>
    <t>天津澳泰防水工程有限公司</t>
  </si>
  <si>
    <t>MA06EUNU2</t>
  </si>
  <si>
    <t>天津滨海旅游区滨旅物业管理有限公司第二分公司</t>
  </si>
  <si>
    <t>MA06TBY07</t>
  </si>
  <si>
    <t>天津滨海新区爱康卓悦门诊部有限公司</t>
  </si>
  <si>
    <t>MA06DTED8</t>
  </si>
  <si>
    <t>天津铂海国鑫投资有限公司</t>
  </si>
  <si>
    <t>MA06QLAC3</t>
  </si>
  <si>
    <t>天津铂豪鼎晟物业管理有限公司</t>
  </si>
  <si>
    <t>MA06U9JCX</t>
  </si>
  <si>
    <t>天津长芦海晶集团有限公司滨海新区第三分公司</t>
  </si>
  <si>
    <t>MA06BBHT8</t>
  </si>
  <si>
    <t>天津德赛海洋工程平台装备有限公司</t>
  </si>
  <si>
    <t>MA06E92D2</t>
  </si>
  <si>
    <t>天津鼎盛房地产咨询有限公司</t>
  </si>
  <si>
    <t>058747297</t>
  </si>
  <si>
    <t>天津东达汽车服务有限公司</t>
  </si>
  <si>
    <t>MA06J11Y3</t>
  </si>
  <si>
    <t>天津东疆商业保理有限公司</t>
  </si>
  <si>
    <t>MA05X2DW1</t>
  </si>
  <si>
    <t>天津恩易科技有限公司</t>
  </si>
  <si>
    <t>MA06L7AJ5</t>
  </si>
  <si>
    <t>天津海洲供应链管理有限公司</t>
  </si>
  <si>
    <t>MA05TJ773</t>
  </si>
  <si>
    <t>天津合创正德矿产品贸易有限公司</t>
  </si>
  <si>
    <t>MA06H0GN5</t>
  </si>
  <si>
    <t>天津宏辉创意科技集团有限公司</t>
  </si>
  <si>
    <t>239687940</t>
  </si>
  <si>
    <t>天津弘成市政工程有限公司</t>
  </si>
  <si>
    <t>MA06LMDC8</t>
  </si>
  <si>
    <t>天津惠驰进出口贸易有限公司</t>
  </si>
  <si>
    <t>712929846</t>
  </si>
  <si>
    <t>天津佳明企业管理有限公司</t>
  </si>
  <si>
    <t>MA06LUBC7</t>
  </si>
  <si>
    <t>天津金本源国际贸易有限公司</t>
  </si>
  <si>
    <t>083005308</t>
  </si>
  <si>
    <t>天津津通华电力科技有限公司</t>
  </si>
  <si>
    <t>MA05LBD76</t>
  </si>
  <si>
    <t>天津经济技术开发区现代产业区开发建设有限公司</t>
  </si>
  <si>
    <t>天津聚华影视文化传媒有限公司</t>
  </si>
  <si>
    <t>MA05K58G6</t>
  </si>
  <si>
    <t>天津开发区滨海津创人力资源服务有限公司</t>
  </si>
  <si>
    <t>天津开发区港立货运代理有限公司</t>
  </si>
  <si>
    <t>天津开发区乐购生活购物有限公司</t>
  </si>
  <si>
    <t>天津开发区沃思电子商务有限公司</t>
  </si>
  <si>
    <t>天津开发区校经煤炭运销有限公司</t>
  </si>
  <si>
    <t>天津酷博艾康信息技术有限公司</t>
  </si>
  <si>
    <t>天津蓝港湾船舶服务有限公司</t>
  </si>
  <si>
    <t>66613753X</t>
  </si>
  <si>
    <t>天津朗润科技发展有限公司</t>
  </si>
  <si>
    <t>天津老街里餐饮管理有限公司</t>
  </si>
  <si>
    <t>MA05UF7B0</t>
  </si>
  <si>
    <t>天津力通达汽车服务有限公司</t>
  </si>
  <si>
    <t>MA06J1U50</t>
  </si>
  <si>
    <t>天津联渠网络科技有限公司</t>
  </si>
  <si>
    <t>MA06J8N63</t>
  </si>
  <si>
    <t>天津茂森新材料科技有限公司</t>
  </si>
  <si>
    <t>MA06PT315</t>
  </si>
  <si>
    <t>天津明通达道有限公司</t>
  </si>
  <si>
    <t>MA06PD9K5</t>
  </si>
  <si>
    <t>天津荣大汽车科技发展有限公司</t>
  </si>
  <si>
    <t>MA06QDADX</t>
  </si>
  <si>
    <t>天津荣冶国际贸易有限公司</t>
  </si>
  <si>
    <t>MA06QN744</t>
  </si>
  <si>
    <t>天津盛和通科技有限公司</t>
  </si>
  <si>
    <t>MA06J4WX0</t>
  </si>
  <si>
    <t>天津盛润商贸有限公司</t>
  </si>
  <si>
    <t>MA06RKXR5</t>
  </si>
  <si>
    <t>天津盛世杰科技有限公司</t>
  </si>
  <si>
    <t>679422807</t>
  </si>
  <si>
    <t>天津盛行文化传播有限公司</t>
  </si>
  <si>
    <t>MA06PX383</t>
  </si>
  <si>
    <t>天津盛源国际货运代理有限公司</t>
  </si>
  <si>
    <t>754803619</t>
  </si>
  <si>
    <t>天津圣清建筑工程有限公司</t>
  </si>
  <si>
    <t>569331613</t>
  </si>
  <si>
    <t>天津施格自动化科技有限公司</t>
  </si>
  <si>
    <t>MA05K3YX5</t>
  </si>
  <si>
    <t>天津世嘉行地产顾问有限公司</t>
  </si>
  <si>
    <t>773634232</t>
  </si>
  <si>
    <t>天津世珍美容服务有限公司</t>
  </si>
  <si>
    <t>MA06EN394</t>
  </si>
  <si>
    <t>天津市艾克威科技发展有限公司</t>
  </si>
  <si>
    <t>673714585</t>
  </si>
  <si>
    <t>天津市安基格林商贸有限公司</t>
  </si>
  <si>
    <t>660311453</t>
  </si>
  <si>
    <t>天津市滨海新区奥瑞培训学校有限公司</t>
  </si>
  <si>
    <t>MA06J8AH0</t>
  </si>
  <si>
    <t>天津市滨海新区宝凤国际贸易有限责任公司</t>
  </si>
  <si>
    <t>MA06AD176</t>
  </si>
  <si>
    <t>天津市滨海新区伯明顿篮羽体育培训学校有限公司</t>
  </si>
  <si>
    <t>MA06RF3BX</t>
  </si>
  <si>
    <t>天津市滨海新区蓝天北塘幼儿园</t>
  </si>
  <si>
    <t>MJ0675699</t>
  </si>
  <si>
    <t>天津市滨海新区欧洋船舶服务有限公司</t>
  </si>
  <si>
    <t>MA06HDWW6</t>
  </si>
  <si>
    <t>天津市滨海新区易道培训学校有限责任公司</t>
  </si>
  <si>
    <t>MA06J8YN2</t>
  </si>
  <si>
    <t>天津市滨海新区众诺课外培训学校有限公司</t>
  </si>
  <si>
    <t>MA06J18D6</t>
  </si>
  <si>
    <t>天津市滨旅一号劳动服务有限公司</t>
  </si>
  <si>
    <t>MA06DBJG5</t>
  </si>
  <si>
    <t>天津市滨士运输服务有限公司</t>
  </si>
  <si>
    <t>MA0796842</t>
  </si>
  <si>
    <t>天津市恒泰达国际贸易有限公司</t>
  </si>
  <si>
    <t>74137662X</t>
  </si>
  <si>
    <t>天津市金巴依物业管理有限公司</t>
  </si>
  <si>
    <t>MA06A5TG6</t>
  </si>
  <si>
    <t>天津市经特建设工程咨询有限公司</t>
  </si>
  <si>
    <t>722976865</t>
  </si>
  <si>
    <t>天津市龙康办公设备有限公司</t>
  </si>
  <si>
    <t>71826729X</t>
  </si>
  <si>
    <t>天津市明大百诚科技有限公司</t>
  </si>
  <si>
    <t>MA05NND02</t>
  </si>
  <si>
    <t>天津市明瑞轩科技发展有限公司</t>
  </si>
  <si>
    <t>MA05JKJ94</t>
  </si>
  <si>
    <t>天津市乔伊贸易有限公司</t>
  </si>
  <si>
    <t>340980877</t>
  </si>
  <si>
    <t>天津市三利知识产权咨询服务有限公司</t>
  </si>
  <si>
    <t>589772424</t>
  </si>
  <si>
    <t>天津市森鑫科技有限公司</t>
  </si>
  <si>
    <t>724456636</t>
  </si>
  <si>
    <t>天津市同心国际货运代理有限公司</t>
  </si>
  <si>
    <t>60087959X</t>
  </si>
  <si>
    <t>天津市易佳培训学校有限责任公司</t>
  </si>
  <si>
    <t>MA06PY044</t>
  </si>
  <si>
    <t>天津市智绘科技有限公司</t>
  </si>
  <si>
    <t>MA06L84C2</t>
  </si>
  <si>
    <t>天津市鑫天下科技有限公司</t>
  </si>
  <si>
    <t>340870512</t>
  </si>
  <si>
    <t>天津思正广告策划有限公司</t>
  </si>
  <si>
    <t>351538494</t>
  </si>
  <si>
    <t>天津松智课外培训学校有限公司</t>
  </si>
  <si>
    <t>MA06P30H6</t>
  </si>
  <si>
    <t>天津泰达工程技术咨询服务有限公司</t>
  </si>
  <si>
    <t>104318224</t>
  </si>
  <si>
    <t>天津泰达热电能源管理有限公司</t>
  </si>
  <si>
    <t>104314303</t>
  </si>
  <si>
    <t>天津泰达园林规划设计院有限公司</t>
  </si>
  <si>
    <t>239670583</t>
  </si>
  <si>
    <t>天津泰达智慧城市科技有限公司</t>
  </si>
  <si>
    <t>MA05XNDW9</t>
  </si>
  <si>
    <t>天津泰达资产运营管理有限公司</t>
  </si>
  <si>
    <t>MA05KNXL5</t>
  </si>
  <si>
    <t>天津泰德智慧出行科技有限公司</t>
  </si>
  <si>
    <t>MA06QAUB2</t>
  </si>
  <si>
    <t>天津泰利达冷暖设备有限公司</t>
  </si>
  <si>
    <t>761268466</t>
  </si>
  <si>
    <t>天津泰盛企业管理咨询服务有限公司</t>
  </si>
  <si>
    <t>MA05Q2Y48</t>
  </si>
  <si>
    <t>天津太平洋房产经纪有限公司</t>
  </si>
  <si>
    <t>770632688</t>
  </si>
  <si>
    <t>天津腾瑞货运代理有限公司</t>
  </si>
  <si>
    <t>MA06TEMB9</t>
  </si>
  <si>
    <t>天津腾鑫科技有限公司</t>
  </si>
  <si>
    <t>MA05L3CX0</t>
  </si>
  <si>
    <t>天津天河智协科技有限公司</t>
  </si>
  <si>
    <t>MA07C291X</t>
  </si>
  <si>
    <t>天津天士力健康产业投资管理合伙企业(有限合伙)</t>
  </si>
  <si>
    <t>300664669</t>
  </si>
  <si>
    <t>天津投对科技有限公司</t>
  </si>
  <si>
    <t>MA06FTU20</t>
  </si>
  <si>
    <t>天津图灵数字科技有限公司</t>
  </si>
  <si>
    <t>MA068WX11</t>
  </si>
  <si>
    <t>天津万维海事咨询中心</t>
  </si>
  <si>
    <t>675959527</t>
  </si>
  <si>
    <t>天津威盟科技有限公司</t>
  </si>
  <si>
    <t>MA06BDK80</t>
  </si>
  <si>
    <t>天津卫蓝环保科技有限公司</t>
  </si>
  <si>
    <t>MA06GATA3</t>
  </si>
  <si>
    <t>天津文思培训学校有限公司</t>
  </si>
  <si>
    <t>MA06GYQP2</t>
  </si>
  <si>
    <t>天津沃德浩泰商贸有限公司</t>
  </si>
  <si>
    <t>MA06WA2J2</t>
  </si>
  <si>
    <t>天津悟空找房电子商务有限公司</t>
  </si>
  <si>
    <t>MA06GETJ8</t>
  </si>
  <si>
    <t>天津小小科技有限公司</t>
  </si>
  <si>
    <t>MA05UQ284</t>
  </si>
  <si>
    <t>天津欣欣汇才职业技能培训学校有限公司</t>
  </si>
  <si>
    <t>MA06T8XU8</t>
  </si>
  <si>
    <t>天津新安捷物流有限公司</t>
  </si>
  <si>
    <t>MA06CWMT2</t>
  </si>
  <si>
    <t>天津新和健身器材有限公司</t>
  </si>
  <si>
    <t>569312850</t>
  </si>
  <si>
    <t>天津新骏进出口有限公司</t>
  </si>
  <si>
    <t>777326704</t>
  </si>
  <si>
    <t>天津新确汽车配件有限公司</t>
  </si>
  <si>
    <t>094282853</t>
  </si>
  <si>
    <t>天津新盛科技有限公司</t>
  </si>
  <si>
    <t>MA069AFM4</t>
  </si>
  <si>
    <t>天津新银丰劳务服务有限责任公司</t>
  </si>
  <si>
    <t>MA06LL303</t>
  </si>
  <si>
    <t>天津信腾报关行有限公司</t>
  </si>
  <si>
    <t>MA05L01TX</t>
  </si>
  <si>
    <t>天津信永众合工程咨询有限公司</t>
  </si>
  <si>
    <t>MA06JNHW9</t>
  </si>
  <si>
    <t>天津行茶餐饮管理有限公司</t>
  </si>
  <si>
    <t>MA06ATKG4</t>
  </si>
  <si>
    <t>天津学大教育科技有限公司</t>
  </si>
  <si>
    <t>091578851</t>
  </si>
  <si>
    <t>天津学大培训学校有限公司</t>
  </si>
  <si>
    <t>MA06GGWY5</t>
  </si>
  <si>
    <t>天津勋宇建筑材料贸易有限责任公司</t>
  </si>
  <si>
    <t>MA06BK12X</t>
  </si>
  <si>
    <t>天津燕软信息技术有限公司</t>
  </si>
  <si>
    <t>MA06QYFL4</t>
  </si>
  <si>
    <t>天津壹龙科技有限公司</t>
  </si>
  <si>
    <t>MA06PFQG6</t>
  </si>
  <si>
    <t>天津壹线文化传播有限公司</t>
  </si>
  <si>
    <t>079613669</t>
  </si>
  <si>
    <t>天津依可芙装饰装修工程有限公司</t>
  </si>
  <si>
    <t>MA068N8Q2</t>
  </si>
  <si>
    <t>天津颐和工程管理咨询有限公司</t>
  </si>
  <si>
    <t>MA06BL747</t>
  </si>
  <si>
    <t>天津颐思派尔科技有限公司</t>
  </si>
  <si>
    <t>694094661</t>
  </si>
  <si>
    <t>天津艺海创展传媒科技有限公司</t>
  </si>
  <si>
    <t>328695360</t>
  </si>
  <si>
    <t>天津易博达动力科技有限公司</t>
  </si>
  <si>
    <t>684707030</t>
  </si>
  <si>
    <t>天津易美金属贸易有限公司</t>
  </si>
  <si>
    <t>79254577X</t>
  </si>
  <si>
    <t>天津亿普乐石油工程技术服务有限公司</t>
  </si>
  <si>
    <t>30057118X</t>
  </si>
  <si>
    <t>天津意匠广告传媒有限公司</t>
  </si>
  <si>
    <t>MA068RWM3</t>
  </si>
  <si>
    <t>天津英孚教育科技发展有限公司</t>
  </si>
  <si>
    <t>MA05Y2QU3</t>
  </si>
  <si>
    <t>天津映美吉宣文化传播有限公司</t>
  </si>
  <si>
    <t>MA05KKJR7</t>
  </si>
  <si>
    <t>天津优佰教育咨询有限公司</t>
  </si>
  <si>
    <t>MA06QJ9G4</t>
  </si>
  <si>
    <t>天津优汇餐饮管理有限公司</t>
  </si>
  <si>
    <t>MA06PQJF3</t>
  </si>
  <si>
    <t>天津优艺优越贸易有限公司</t>
  </si>
  <si>
    <t>MA05LNYX5</t>
  </si>
  <si>
    <t>天津宇丰国际贸易有限公司</t>
  </si>
  <si>
    <t>MA06L5F49</t>
  </si>
  <si>
    <t>天津源鑫盛科技有限公司</t>
  </si>
  <si>
    <t>340873086</t>
  </si>
  <si>
    <t>天津悦美丽美容美体有限公司</t>
  </si>
  <si>
    <t>MA06TWYX4</t>
  </si>
  <si>
    <t>天津臻乐山基贸易有限公司</t>
  </si>
  <si>
    <t>天津臻选设计有限公司</t>
  </si>
  <si>
    <t>MA06P33R7</t>
  </si>
  <si>
    <t>天津振和供应链管理有限公司</t>
  </si>
  <si>
    <t>MA06UU1D0</t>
  </si>
  <si>
    <t>天津正和管理咨询有限公司</t>
  </si>
  <si>
    <t>MA06PN7E0</t>
  </si>
  <si>
    <t>天津智诚凯达科技发展有限公司</t>
  </si>
  <si>
    <t>MA05UFFA3</t>
  </si>
  <si>
    <t>天津智慧城市发展有限公司</t>
  </si>
  <si>
    <t>MA06LUWN0</t>
  </si>
  <si>
    <t>天津智建云科技有限公司</t>
  </si>
  <si>
    <t>MA05Q5DE4</t>
  </si>
  <si>
    <t>天津中合海洋能源工程有限公司</t>
  </si>
  <si>
    <t>MA06JXH12</t>
  </si>
  <si>
    <t>天津中辉智造企业管理咨询有限公司</t>
  </si>
  <si>
    <t>MA06CPG67</t>
  </si>
  <si>
    <t>天津中南体育文化发展有限公司</t>
  </si>
  <si>
    <t>MA06CD9K4</t>
  </si>
  <si>
    <t>天津中润工程造价咨询有限责任公司</t>
  </si>
  <si>
    <t>75481801X</t>
  </si>
  <si>
    <t>天津中信天成科技发展有限公司</t>
  </si>
  <si>
    <t>556538025</t>
  </si>
  <si>
    <t>天津中蚁电子商务有限公司</t>
  </si>
  <si>
    <t>MA06TU3NX</t>
  </si>
  <si>
    <t>天津中易智慧科技有限公司</t>
  </si>
  <si>
    <t>MA06LJUU5</t>
  </si>
  <si>
    <t>天津众惠信息技术有限公司</t>
  </si>
  <si>
    <t>MA06JXK2X</t>
  </si>
  <si>
    <t>天津众愿法律咨询有限公司</t>
  </si>
  <si>
    <t>MA06L3E47</t>
  </si>
  <si>
    <t>天津众智环安科技有限公司</t>
  </si>
  <si>
    <t>MA06CMKT2</t>
  </si>
  <si>
    <t>天津洲际装饰工程有限公司</t>
  </si>
  <si>
    <t>MA06C0DR1</t>
  </si>
  <si>
    <t>天津筑行商贸有限公司</t>
  </si>
  <si>
    <t>MA06GAQW4</t>
  </si>
  <si>
    <t>天津卓蔓艺术培训学校有限公司</t>
  </si>
  <si>
    <t>MA06J8YP9</t>
  </si>
  <si>
    <t>天津自贸区青葵科技有限公司</t>
  </si>
  <si>
    <t>341009193</t>
  </si>
  <si>
    <t>天津自贸试验区大墨清清仓储有限公司</t>
  </si>
  <si>
    <t>MA07G8117</t>
  </si>
  <si>
    <t>天津自贸试验区金街椒麻餐饮店</t>
  </si>
  <si>
    <t>MA06LUU69</t>
  </si>
  <si>
    <t>天津自贸试验区雅思琳美容院</t>
  </si>
  <si>
    <t>MA05QMKY9</t>
  </si>
  <si>
    <t>天津自贸试验区鑫华腾达汽配销售有限公司</t>
  </si>
  <si>
    <t>MA06HL2N3</t>
  </si>
  <si>
    <t>天津仨龙机电设备有限公司</t>
  </si>
  <si>
    <t>MA06X4126</t>
  </si>
  <si>
    <t>天津淇奥国际物流有限公司</t>
  </si>
  <si>
    <t>578349479</t>
  </si>
  <si>
    <t>天津珈琭国际物流有限公司</t>
  </si>
  <si>
    <t>MA06RAQF5</t>
  </si>
  <si>
    <t>天津韬扬体育文化传播有限公司</t>
  </si>
  <si>
    <t>MA06FB2Y5</t>
  </si>
  <si>
    <t>天津昊昇物流有限公司</t>
  </si>
  <si>
    <t>300509175</t>
  </si>
  <si>
    <t>天津昊融清算有限公司</t>
  </si>
  <si>
    <t>MA05QCHR5</t>
  </si>
  <si>
    <t>天津晟溪科技发展有限公司</t>
  </si>
  <si>
    <t>MA05RT278</t>
  </si>
  <si>
    <t>天津炜福达自动化科技有限公司</t>
  </si>
  <si>
    <t>MA05TR4F1</t>
  </si>
  <si>
    <t>天津鑫博瑞货运代理有限公司</t>
  </si>
  <si>
    <t>300614397</t>
  </si>
  <si>
    <t>天津鑫昌达贸易有限公司</t>
  </si>
  <si>
    <t>MA069UPK6</t>
  </si>
  <si>
    <t>天津鑫达汽车贸易有限公司</t>
  </si>
  <si>
    <t>700451582</t>
  </si>
  <si>
    <t>天津鑫海泰瑞科技有限公司</t>
  </si>
  <si>
    <t>300603153</t>
  </si>
  <si>
    <t>天津鑫力成国际物流有限公司</t>
  </si>
  <si>
    <t>MA05JGW37</t>
  </si>
  <si>
    <t>天津鑫淼汽车车务服务有限公司</t>
  </si>
  <si>
    <t>MA06L9RJ9</t>
  </si>
  <si>
    <t>天美(天津)装饰设计有限公司</t>
  </si>
  <si>
    <t>MA068WR13</t>
  </si>
  <si>
    <t>通利(天津)海洋工程有限公司</t>
  </si>
  <si>
    <t>MA05JWM7X</t>
  </si>
  <si>
    <t>同道汇才(天津)信息技术有限公司</t>
  </si>
  <si>
    <t>094405921</t>
  </si>
  <si>
    <t>万城电子商务(天津)有限公司</t>
  </si>
  <si>
    <t>MA06RWQ29</t>
  </si>
  <si>
    <t>万怡(天津)酒店管理有限公司</t>
  </si>
  <si>
    <t>MA06DHPT6</t>
  </si>
  <si>
    <t>维度智能科技(天津)有限公司</t>
  </si>
  <si>
    <t>300697989</t>
  </si>
  <si>
    <t>未来互动(天津)科技有限公司</t>
  </si>
  <si>
    <t>MA05TR8K8</t>
  </si>
  <si>
    <t>西倍特(天津)汽车配件有限公司</t>
  </si>
  <si>
    <t>MA06UJBP2</t>
  </si>
  <si>
    <t>厦门百能建设工程有限公司天津分公司</t>
  </si>
  <si>
    <t>MA06P5J38</t>
  </si>
  <si>
    <t>祥灵斋(天津)文化发展有限公司</t>
  </si>
  <si>
    <t>MA06K56X3</t>
  </si>
  <si>
    <t>小可科技(天津)有限公司</t>
  </si>
  <si>
    <t>MA06EH2AX</t>
  </si>
  <si>
    <t>欣诚业(天津)有限公司</t>
  </si>
  <si>
    <t>MA06BFTP2</t>
  </si>
  <si>
    <t>信远辉(天津)科技有限公司</t>
  </si>
  <si>
    <t>MA06JC7P8</t>
  </si>
  <si>
    <t>信远斋(天津)饮品有限公司</t>
  </si>
  <si>
    <t>MA05LDH85</t>
  </si>
  <si>
    <t>星瑞巅峰(天津)文化传媒有限公司</t>
  </si>
  <si>
    <t>MA06RNA65</t>
  </si>
  <si>
    <t>星维(天津)文化传媒有限公司</t>
  </si>
  <si>
    <t>MA06RM5G2</t>
  </si>
  <si>
    <t>一飞智控(天津)科技有限公司</t>
  </si>
  <si>
    <t>341006259</t>
  </si>
  <si>
    <t>宜信(天津)国际融资租赁有限公司</t>
  </si>
  <si>
    <t>MA0746490</t>
  </si>
  <si>
    <t>易思特(天津)贸易有限公司</t>
  </si>
  <si>
    <t>MA06L0R84</t>
  </si>
  <si>
    <t>义元德(天津)耐火材料有限公司</t>
  </si>
  <si>
    <t>MA06GEWE6</t>
  </si>
  <si>
    <t>优点影画(天津)文化传播有限公司</t>
  </si>
  <si>
    <t>MA05LUYY2</t>
  </si>
  <si>
    <t>优竞网络科技(天津)有限公司</t>
  </si>
  <si>
    <t>MA06T3GX0</t>
  </si>
  <si>
    <t>有范(天津)商贸有限公司</t>
  </si>
  <si>
    <t>MA05L5WF6</t>
  </si>
  <si>
    <t>悦和华(天津)国际货运代理有限公司</t>
  </si>
  <si>
    <t>MA05JQ2K2</t>
  </si>
  <si>
    <t>找钢网(天津)信息科技有限公司</t>
  </si>
  <si>
    <t>MA05KQ239</t>
  </si>
  <si>
    <t>中保卫士(天津)物业发展有限公司</t>
  </si>
  <si>
    <t>MA06HY139</t>
  </si>
  <si>
    <t>中城恒泰(天津)科技发展有限公司</t>
  </si>
  <si>
    <t>328593647</t>
  </si>
  <si>
    <t>中达金桥(天津)科技有限公司</t>
  </si>
  <si>
    <t>MA06UTUB6</t>
  </si>
  <si>
    <t>中舰建筑工程(天津)有限公司</t>
  </si>
  <si>
    <t>MA06LRTPX</t>
  </si>
  <si>
    <t>中晶天同装饰工程(天津)有限公司</t>
  </si>
  <si>
    <t>MA06DF6X2</t>
  </si>
  <si>
    <t>中缆线缆(天津)有限公司</t>
  </si>
  <si>
    <t>MA05QWQU1</t>
  </si>
  <si>
    <t>中能投(天津)石油化工有限公司</t>
  </si>
  <si>
    <t>MA06PN9H8</t>
  </si>
  <si>
    <t>中能昊泰(天津)国际贸易有限公司</t>
  </si>
  <si>
    <t>MA05J3GG6</t>
  </si>
  <si>
    <t>中散燃料有限责任公司</t>
  </si>
  <si>
    <t>351552210</t>
  </si>
  <si>
    <t>中铁十九局集团物资有限公司</t>
  </si>
  <si>
    <t>121967904</t>
  </si>
  <si>
    <t>中外运长航(天津)海上工程有限公司</t>
  </si>
  <si>
    <t>MA05JYYC2</t>
  </si>
  <si>
    <t>中信运达(天津)国际货运代理有限公司</t>
  </si>
  <si>
    <t>341021029</t>
  </si>
  <si>
    <t>中兴利水(天津)环保科技有限公司</t>
  </si>
  <si>
    <t>MA06JL4D5</t>
  </si>
  <si>
    <t>中兴泰实(天津)建设工程有限公司</t>
  </si>
  <si>
    <t>MA06EYKT6</t>
  </si>
  <si>
    <t>中行(天津)服务外包有限公司</t>
  </si>
  <si>
    <t>MA06FYRY7</t>
  </si>
  <si>
    <t>重庆医药集团(天津)有限公司</t>
  </si>
  <si>
    <t>239675966</t>
  </si>
  <si>
    <t>鑫桥联合融资租赁(天津)有限公司</t>
  </si>
  <si>
    <t>566148485</t>
  </si>
  <si>
    <t>鑫桥融资租赁(天津)有限公司</t>
  </si>
  <si>
    <t>329557402</t>
  </si>
  <si>
    <t>生态城</t>
  </si>
  <si>
    <t>天津环能电力工程有限公司</t>
  </si>
  <si>
    <t>MA06A3NCX</t>
  </si>
  <si>
    <t>天津恒源建筑设备租赁有限公司</t>
  </si>
  <si>
    <t>069862987</t>
  </si>
  <si>
    <t>天津海量重度大数据企业孵化器有限公司</t>
  </si>
  <si>
    <t>MA05JP089</t>
  </si>
  <si>
    <t>世纪文化旅游有限公司</t>
  </si>
  <si>
    <t>05208279X</t>
  </si>
  <si>
    <t>齐齐哈尔市绿都园林绿化工程有限公司天津分公司</t>
  </si>
  <si>
    <t>MA06C3HE9</t>
  </si>
  <si>
    <t>雅生活智慧城市服务股份有限公司天津分公司</t>
  </si>
  <si>
    <t>MA05W2M36</t>
  </si>
  <si>
    <t>天津濯龙科技发展有限公司</t>
  </si>
  <si>
    <t>586448397</t>
  </si>
  <si>
    <t>天津主流三六五信息技术开发有限公司</t>
  </si>
  <si>
    <t>328688101</t>
  </si>
  <si>
    <t>天津中新华兴光电技术有限公司</t>
  </si>
  <si>
    <t>300579421</t>
  </si>
  <si>
    <t>天津云度互联网科技有限公司</t>
  </si>
  <si>
    <t>MA05UG391</t>
  </si>
  <si>
    <t>天津元康世纪科技有限公司</t>
  </si>
  <si>
    <t>MA05TCU62</t>
  </si>
  <si>
    <t>天津新苑置业有限公司</t>
  </si>
  <si>
    <t>569303751</t>
  </si>
  <si>
    <t>天津生态城信息园投资开发有限公司</t>
  </si>
  <si>
    <t>061235735</t>
  </si>
  <si>
    <t>天津生态城投资开发有限公司</t>
  </si>
  <si>
    <t>671457079</t>
  </si>
  <si>
    <t>天津生态城城市资源经营有限公司</t>
  </si>
  <si>
    <t>556505717</t>
  </si>
  <si>
    <t>天津三友融资租赁有限公司</t>
  </si>
  <si>
    <t>562698973</t>
  </si>
  <si>
    <t>天津美景建设有限公司</t>
  </si>
  <si>
    <t>MA05TCUK7</t>
  </si>
  <si>
    <t>天津金悦国际贸易有限公司</t>
  </si>
  <si>
    <t>061248851</t>
  </si>
  <si>
    <t>天津汇锦工程技术有限公司</t>
  </si>
  <si>
    <t>MA05TN9P4</t>
  </si>
  <si>
    <t>天津辉煌影业有限公司</t>
  </si>
  <si>
    <t>06122004X</t>
  </si>
  <si>
    <t>天津港城园艺有限公司</t>
  </si>
  <si>
    <t>300678833</t>
  </si>
  <si>
    <t>天津滨海新区远方培训中心有限公司</t>
  </si>
  <si>
    <t>MA06EHDP2</t>
  </si>
  <si>
    <t>天津滨海新区公共产业建设投资有限公司</t>
  </si>
  <si>
    <t>066853647</t>
  </si>
  <si>
    <t>天津滨海新区东君文化有限公司</t>
  </si>
  <si>
    <t>589753143</t>
  </si>
  <si>
    <t>天津滨海旅游区建设开发有限公司</t>
  </si>
  <si>
    <t>566101687</t>
  </si>
  <si>
    <t>天津欧博侃电气有限公司</t>
  </si>
  <si>
    <t>MA0777705</t>
  </si>
  <si>
    <t>天津泊荣石油科技发展有限公司</t>
  </si>
  <si>
    <t>687724768</t>
  </si>
  <si>
    <t>米奥思（天津）科技有限公司</t>
  </si>
  <si>
    <t>MA05WJ630</t>
  </si>
  <si>
    <t>天津市滨海新区艾尚音悦艺术培训学校有限公司</t>
  </si>
  <si>
    <t>MA06LHEA4</t>
  </si>
  <si>
    <t>天津渲臻数字科技有限公司</t>
  </si>
  <si>
    <t>MA06RJE51</t>
  </si>
  <si>
    <t>酷得少年（天津）文化传播有限公司</t>
  </si>
  <si>
    <t>MA05UEXW5</t>
  </si>
  <si>
    <t>天津当锐互动科技有限公司</t>
  </si>
  <si>
    <t>MA05KCBB3</t>
  </si>
  <si>
    <t>天津深长城睿商物业服务有限责任公司</t>
  </si>
  <si>
    <t>天津市持续数据服务有限公司</t>
  </si>
  <si>
    <t>MA06X0LU1</t>
  </si>
  <si>
    <t>天津中新众信智能科技有限公司</t>
  </si>
  <si>
    <t>MA05L28TX</t>
  </si>
  <si>
    <t>天津傲飞数据服务有限公司</t>
  </si>
  <si>
    <t>MA06FRKU0</t>
  </si>
  <si>
    <t>天津见飞文化传播有限公司</t>
  </si>
  <si>
    <t>MA06P48U6</t>
  </si>
  <si>
    <t>界视（天津）文化传播有限公司</t>
  </si>
  <si>
    <t>300715702</t>
  </si>
  <si>
    <t>天津瑞纪凯国际贸易有限公司</t>
  </si>
  <si>
    <t>061229781</t>
  </si>
  <si>
    <t>天津北晟企业服务有限公司</t>
  </si>
  <si>
    <t>MA06L7591</t>
  </si>
  <si>
    <t>天津生态城绿色建筑研究院有限公司</t>
  </si>
  <si>
    <t>天津泰达工程科技有限公司</t>
  </si>
  <si>
    <t>MA06W3MEX</t>
  </si>
  <si>
    <t>天津之清环境科技有限公司</t>
  </si>
  <si>
    <t>MA06RABN5</t>
  </si>
  <si>
    <t>天津鼎盛祥商贸有限公司</t>
  </si>
  <si>
    <t>MA06QTTP2</t>
  </si>
  <si>
    <t>天津九州安泰消防技术有限公司</t>
  </si>
  <si>
    <t>MA06Q4QA2</t>
  </si>
  <si>
    <t>天津津生环境科技有限公司</t>
  </si>
  <si>
    <t>MA06WJNU0</t>
  </si>
  <si>
    <t>健安同逸（天津)贸易股份有限公司</t>
  </si>
  <si>
    <t>061232569</t>
  </si>
  <si>
    <t>上海上房物业服务股份有限公司天津分公司</t>
  </si>
  <si>
    <t>MA06GH6L6</t>
  </si>
  <si>
    <t>天津科汇科技有限公司</t>
  </si>
  <si>
    <t>MA06GJQG8</t>
  </si>
  <si>
    <t>华金（天津）投资管理有限公司</t>
  </si>
  <si>
    <t>562674269</t>
  </si>
  <si>
    <t>天津轩源金属门窗有限公司</t>
  </si>
  <si>
    <t>083005420</t>
  </si>
  <si>
    <t>恒德中永基（天津）技术开发有限公司</t>
  </si>
  <si>
    <t>300470098</t>
  </si>
  <si>
    <t>恒进（天津）工程管理有限公司</t>
  </si>
  <si>
    <t>300470055</t>
  </si>
  <si>
    <t>天津酷讯信息技术有限公司</t>
  </si>
  <si>
    <t>592329204</t>
  </si>
  <si>
    <t>林成（天津）城市环境服务有限公司</t>
  </si>
  <si>
    <t>MA069G70X</t>
  </si>
  <si>
    <t>天津普思资产管理有限公司</t>
  </si>
  <si>
    <t>MA05J24D2</t>
  </si>
  <si>
    <t>天津正道北拓咨询股份有限公司</t>
  </si>
  <si>
    <t>MA06L4833</t>
  </si>
  <si>
    <t>天津爱尚魔块儿童娱乐有限公司</t>
  </si>
  <si>
    <t>MA06T0PBX</t>
  </si>
  <si>
    <t>天津大有中天科技发展有限公司</t>
  </si>
  <si>
    <t>MA05ULX96</t>
  </si>
  <si>
    <t>颖瑞财务咨询（天津）有限公司</t>
  </si>
  <si>
    <t>MA05W6QH7</t>
  </si>
  <si>
    <t>玄韵大承（天津）文化传播有限公司</t>
  </si>
  <si>
    <t>061228121</t>
  </si>
  <si>
    <t>天津蓝盾安全服务有限公司</t>
  </si>
  <si>
    <t>MA06F9H31</t>
  </si>
  <si>
    <t>天津滨海新区倾城艺术培训学校有限公司</t>
  </si>
  <si>
    <t>MA06QCGP3</t>
  </si>
  <si>
    <t>起硕（天津）智能科技有限公司</t>
  </si>
  <si>
    <t>MA06TLKM5</t>
  </si>
  <si>
    <t>上海深长城物业管理有限公司天津分公司</t>
  </si>
  <si>
    <t>MA05KJP87</t>
  </si>
  <si>
    <t>天津滨海新区国峰澳之星培训学校有限公司</t>
  </si>
  <si>
    <t>MA06TTEP3</t>
  </si>
  <si>
    <t>康明飞智能设备（天津）有限责任公司</t>
  </si>
  <si>
    <t>MA06FAG2X</t>
  </si>
  <si>
    <t>天津海滨投资发展有限公司</t>
  </si>
  <si>
    <t>天津优润房地产经纪有限公司</t>
  </si>
  <si>
    <t>MA05M9436</t>
  </si>
  <si>
    <t>天津生态城伟才幼儿园</t>
  </si>
  <si>
    <t>MJY103035</t>
  </si>
  <si>
    <t>天津贻成锦华房地产开发有限公司</t>
  </si>
  <si>
    <t>MA06ER7Y5</t>
  </si>
  <si>
    <t>天津海创未来科技服务有限公司</t>
  </si>
  <si>
    <t>MA05LB5T5</t>
  </si>
  <si>
    <t>益海嘉里食品科技有限公司</t>
  </si>
  <si>
    <t>MA06K34R6</t>
  </si>
  <si>
    <t>天津凯翔企业管理咨询有限公司</t>
  </si>
  <si>
    <t>MA06QPGW6</t>
  </si>
  <si>
    <t>天津市滨海新区星派之星培训学校有限公司</t>
  </si>
  <si>
    <t>MA06R61F5</t>
  </si>
  <si>
    <t>华慧科锐（天津）科技有限公司</t>
  </si>
  <si>
    <t>MA06H06DX</t>
  </si>
  <si>
    <t>天津杰赛办公设备技术服务有限公司</t>
  </si>
  <si>
    <t>天津中元百宜科技有限责任公司</t>
  </si>
  <si>
    <t>MA06K47N5</t>
  </si>
  <si>
    <t>新十年（天津）文化传播有限公司</t>
  </si>
  <si>
    <t>MA06AAYE5</t>
  </si>
  <si>
    <t>正欣昌（天津）股权投资基金管理有限公司</t>
  </si>
  <si>
    <t>57230531X</t>
  </si>
  <si>
    <t>天津云露科技有限公司</t>
  </si>
  <si>
    <t>MA06KB0F4</t>
  </si>
  <si>
    <t>天津华慧国际贸易有限公司</t>
  </si>
  <si>
    <t>MA06G2U30</t>
  </si>
  <si>
    <t>天津晟卓智能科技有限公司</t>
  </si>
  <si>
    <t>MA06HCH22</t>
  </si>
  <si>
    <t>天津海骏智能科技有限公司</t>
  </si>
  <si>
    <t>MA05UHDA6</t>
  </si>
  <si>
    <t>天津市领骏国际货运代理有限公司</t>
  </si>
  <si>
    <t>MA06JBAJ5</t>
  </si>
  <si>
    <t>天津市滨海新区中新生态城鲜百果超市</t>
  </si>
  <si>
    <t>MA067GDM7</t>
  </si>
  <si>
    <t>天津漫娱图书有限公司</t>
  </si>
  <si>
    <t>MA06A2E1X</t>
  </si>
  <si>
    <t>中赢（天津）供应链有限责任公司</t>
  </si>
  <si>
    <t>MA06E2GW8</t>
  </si>
  <si>
    <t>天津生源商贸有限公司</t>
  </si>
  <si>
    <t>073129198</t>
  </si>
  <si>
    <t>天津汇众文化传播有限公司</t>
  </si>
  <si>
    <t>天津市滨海新区小红帽学前教育咨询服务有限公司</t>
  </si>
  <si>
    <t>MA06RDAB9</t>
  </si>
  <si>
    <t>天津明伟达商贸有限公司</t>
  </si>
  <si>
    <t>MA05LE2J2</t>
  </si>
  <si>
    <t>天津壹视界教育科技有限责任公司</t>
  </si>
  <si>
    <t>MA06P2JW7</t>
  </si>
  <si>
    <t>金奎鼎（天津）商贸有限公司</t>
  </si>
  <si>
    <t>美丽之源（天津）美容服务有限公司</t>
  </si>
  <si>
    <t>MA06JXRN6</t>
  </si>
  <si>
    <t>天津道简科技有限公司</t>
  </si>
  <si>
    <t>MA06JCRQ3</t>
  </si>
  <si>
    <t>虫洞（天津）供应链有限公司</t>
  </si>
  <si>
    <t>MA06Y1174</t>
  </si>
  <si>
    <t>天津星诚文化传播有限公司</t>
  </si>
  <si>
    <t>天津恒顺益康医院管理咨询有限公司</t>
  </si>
  <si>
    <t>MA05JHJ02</t>
  </si>
  <si>
    <t>天津蓝景环保科技有限公司</t>
  </si>
  <si>
    <t>MA06E90K7</t>
  </si>
  <si>
    <t>天津盛旭贸易有限公司</t>
  </si>
  <si>
    <t>MA05LYY99</t>
  </si>
  <si>
    <t>天津泰成建筑工程有限公司</t>
  </si>
  <si>
    <t>天津城投物联科技有限公司</t>
  </si>
  <si>
    <t>MA06RDYF4</t>
  </si>
  <si>
    <t>天津昱元盛科技发展有限公司</t>
  </si>
  <si>
    <t>天津凯嘉建筑装饰工程有限公司</t>
  </si>
  <si>
    <t>MA06UANU5</t>
  </si>
  <si>
    <t>天津天和盛泰贸易有限公司</t>
  </si>
  <si>
    <t>MA05LC3C6</t>
  </si>
  <si>
    <t>启晟（天津）宠物医院管理有限公司</t>
  </si>
  <si>
    <t>MA06B0HD7</t>
  </si>
  <si>
    <t>御道工程咨询（天津）有限公司</t>
  </si>
  <si>
    <t>天津伏兰德科技有限公司</t>
  </si>
  <si>
    <t>MA069G419</t>
  </si>
  <si>
    <t>天津易佰优生活服务有限公司</t>
  </si>
  <si>
    <t>MA06DYDC7</t>
  </si>
  <si>
    <t>瑞丰泰建筑装饰工程（天津）有限公司</t>
  </si>
  <si>
    <t>天津市守仁天成科技有限公司</t>
  </si>
  <si>
    <t>MA06LDX88</t>
  </si>
  <si>
    <t>天津滨航旅行社有限公司</t>
  </si>
  <si>
    <t>天津恒华聚成科技有限公司</t>
  </si>
  <si>
    <t>天津志融商务秘书服务有限公司</t>
  </si>
  <si>
    <t>MA06JYPD4</t>
  </si>
  <si>
    <t>天津五星影视传媒有限责任公司</t>
  </si>
  <si>
    <t>MA06HTR9X</t>
  </si>
  <si>
    <t>天津霜火文化传播有限公司</t>
  </si>
  <si>
    <t>MA06KEFR6</t>
  </si>
  <si>
    <t>天津盈科卓控科技有限公司</t>
  </si>
  <si>
    <t>MA069G750</t>
  </si>
  <si>
    <t>中海银信投资有限公司天津分公司</t>
  </si>
  <si>
    <t>MA05LABM3</t>
  </si>
  <si>
    <t>艾尔森林（天津）环境科技有限公司</t>
  </si>
  <si>
    <t>力克洛德（天津）科技发展有限公司</t>
  </si>
  <si>
    <t>MA06H7880</t>
  </si>
  <si>
    <t>智汇（天津）生产力促进有限公司</t>
  </si>
  <si>
    <t>083013113</t>
  </si>
  <si>
    <t>吉宝鸿泰（天津生态城）房地产开发有限公司</t>
  </si>
  <si>
    <t>天津吉宝鸿辉采购总部有限公司</t>
  </si>
  <si>
    <t>吉宝鸿远（天津生态城）房地产开发有限公司</t>
  </si>
  <si>
    <t>吉宝鸿达（天津生态城）房地产开发有限公司</t>
  </si>
  <si>
    <t>天津生态城汉德中等职业学校</t>
  </si>
  <si>
    <t>MJ0667883</t>
  </si>
  <si>
    <t>天津市蓝天绿城园林工程服务有限公司</t>
  </si>
  <si>
    <t>天津微清科技有限公司</t>
  </si>
  <si>
    <t>MA06RL4P7</t>
  </si>
  <si>
    <t>天津世智会展有限公司</t>
  </si>
  <si>
    <t>MA06J4N11</t>
  </si>
  <si>
    <t>中恒星云影业（天津）有限公司</t>
  </si>
  <si>
    <t>MA05MFFH7</t>
  </si>
  <si>
    <t>天津多态混机械设备有限公司</t>
  </si>
  <si>
    <t>西海岸（天津）科技有限公司</t>
  </si>
  <si>
    <t>MA06RLQG3</t>
  </si>
  <si>
    <t>天津美得空间新材料科技有限公司</t>
  </si>
  <si>
    <t>MA05KBDDX</t>
  </si>
  <si>
    <t>天津金赛斯生物科技有限公司</t>
  </si>
  <si>
    <t>MA06TQDB4</t>
  </si>
  <si>
    <t>天津中企科技有限公司</t>
  </si>
  <si>
    <t>MA06LU5X0</t>
  </si>
  <si>
    <t>天津不倒翁科技有限公司</t>
  </si>
  <si>
    <t>MA06U31L2</t>
  </si>
  <si>
    <t>嘉木和（天津）医疗科技有限公司</t>
  </si>
  <si>
    <t>MA06F3NJ4</t>
  </si>
  <si>
    <t>天津星团文化传播有限公司</t>
  </si>
  <si>
    <t>天津冠洋机电设备科技有限公司</t>
  </si>
  <si>
    <t>MA06P3PJ1</t>
  </si>
  <si>
    <t>天津众益房地产经纪有限公司</t>
  </si>
  <si>
    <t>MA06EABY4</t>
  </si>
  <si>
    <t>天津蓝浦科技有限公司</t>
  </si>
  <si>
    <t>MA06LGCK0</t>
  </si>
  <si>
    <t>天津万新合置业有限公司</t>
  </si>
  <si>
    <t>MA05KD399</t>
  </si>
  <si>
    <t>天津新美景旅游发展有限公司</t>
  </si>
  <si>
    <t>MA06GCYT6</t>
  </si>
  <si>
    <t>天津永信设备安装工程有限公司</t>
  </si>
  <si>
    <t>075939901</t>
  </si>
  <si>
    <t>天津市滨海新区筑梦未来艺术培训学校有限公司</t>
  </si>
  <si>
    <t>MA06RA5H8</t>
  </si>
  <si>
    <t>天津圣依范商贸有限公司</t>
  </si>
  <si>
    <t>MA06JUWNX</t>
  </si>
  <si>
    <t>布莱登（天津）有限公司</t>
  </si>
  <si>
    <t>058721484</t>
  </si>
  <si>
    <t>天津市滨海新区爱之贝培训学校有限责任公司</t>
  </si>
  <si>
    <t>MA06R1D64</t>
  </si>
  <si>
    <t>天津铭江科技发展有限公司</t>
  </si>
  <si>
    <t>MA06P1HU5</t>
  </si>
  <si>
    <t>喜萌托辅教育咨询（天津）有限公司</t>
  </si>
  <si>
    <t>MA06EFUB0</t>
  </si>
  <si>
    <t>东腾盛达科技（天津）有限公司</t>
  </si>
  <si>
    <t>MA05M3NKX</t>
  </si>
  <si>
    <t>天津市滨海新区瑞聪英语培训学校有限公司</t>
  </si>
  <si>
    <t>MA06TQJM2</t>
  </si>
  <si>
    <t>天津市滨海新区学乐培训中心有限公司</t>
  </si>
  <si>
    <t>MA06HPNN8</t>
  </si>
  <si>
    <t>天津铭睿管理咨询有限公司</t>
  </si>
  <si>
    <t>MA06T0A8X</t>
  </si>
  <si>
    <t>好超值（天津）信息技术有限公司</t>
  </si>
  <si>
    <t>MA06E8XA2</t>
  </si>
  <si>
    <t>萌兽（天津）宠物医院有限公司</t>
  </si>
  <si>
    <t>MA06FPK50</t>
  </si>
  <si>
    <t>北科泰达投资发展有限公司</t>
  </si>
  <si>
    <t>300574380</t>
  </si>
  <si>
    <t>盈作科技（天津）有限公司</t>
  </si>
  <si>
    <t>066867256</t>
  </si>
  <si>
    <t>艾奈斯汽车（天津）智能科技有限公司</t>
  </si>
  <si>
    <t>MA06W0TG2</t>
  </si>
  <si>
    <t>爱瑞通信技术（天津）有限公司</t>
  </si>
  <si>
    <t>MA06RR353</t>
  </si>
  <si>
    <t>贝斯特（天津）文化科技有限公司</t>
  </si>
  <si>
    <t>MA06GP825</t>
  </si>
  <si>
    <t>博耕科技（天津）有限公司</t>
  </si>
  <si>
    <t>MA07E3198</t>
  </si>
  <si>
    <t>匠心（天津）文化传播有限公司</t>
  </si>
  <si>
    <t>MA06L7AD6</t>
  </si>
  <si>
    <t>天津市裕控科技有限公司</t>
  </si>
  <si>
    <t>300689380</t>
  </si>
  <si>
    <t>赛诺威（天津）新材料有限公司</t>
  </si>
  <si>
    <t>MA06QM7K2</t>
  </si>
  <si>
    <t>中外建城市发展咨询有限公司</t>
  </si>
  <si>
    <t>MA06L6NBX</t>
  </si>
  <si>
    <t>畅智（天津）图书有限公司</t>
  </si>
  <si>
    <t>300418329</t>
  </si>
  <si>
    <t>宸远科技（天津）有限公司</t>
  </si>
  <si>
    <t>MA06BUF85</t>
  </si>
  <si>
    <t>创略数字科技（天津）有限公司</t>
  </si>
  <si>
    <t>MA06RHG16</t>
  </si>
  <si>
    <t>得到（天津）文化传播有限公司</t>
  </si>
  <si>
    <t>MA05JPR99</t>
  </si>
  <si>
    <t>东方物语文化传媒（天津）有限公司</t>
  </si>
  <si>
    <t>MA05KUQD4</t>
  </si>
  <si>
    <t>二八同道（天津）信息技术有限公司</t>
  </si>
  <si>
    <t>MA06DLAP9</t>
  </si>
  <si>
    <t>梵舍（天津）文化有限公司</t>
  </si>
  <si>
    <t>MA06LT2Y7</t>
  </si>
  <si>
    <t>方思科技（天津）有限公司</t>
  </si>
  <si>
    <t>MA06GP745</t>
  </si>
  <si>
    <t>光贞智深（天津）科技有限公司</t>
  </si>
  <si>
    <t>MA05JTK87</t>
  </si>
  <si>
    <t>哈斯尔曼（天津）商务信息咨询服务有限公司</t>
  </si>
  <si>
    <t>MA06E6BC3</t>
  </si>
  <si>
    <t>好度影视文化传媒（天津）有限公司</t>
  </si>
  <si>
    <t>MA06J8A01</t>
  </si>
  <si>
    <t>赫巴夫（天津）工业技术有限公司</t>
  </si>
  <si>
    <t>MA06GJU29</t>
  </si>
  <si>
    <t>恒慈（天津）影视传媒合伙企业（有限合伙）</t>
  </si>
  <si>
    <t>MA06BPTB5</t>
  </si>
  <si>
    <t>红鼎山（天津）商贸有限公司</t>
  </si>
  <si>
    <t>329619781</t>
  </si>
  <si>
    <t>华庚智康（天津）科技有限公司</t>
  </si>
  <si>
    <t>MA05JKY73</t>
  </si>
  <si>
    <t>慧安（天津）财务咨询有限公司</t>
  </si>
  <si>
    <t>MA06KJ8Q7</t>
  </si>
  <si>
    <t>慧博智远（天津）商贸有限公司</t>
  </si>
  <si>
    <t>MA05UQ1W4</t>
  </si>
  <si>
    <t>杰恩乐器（天津）有限公司</t>
  </si>
  <si>
    <t>MA06R6GE2</t>
  </si>
  <si>
    <t>杰瑞康泰（天津）生物科技有限公司</t>
  </si>
  <si>
    <t>MA05NU068</t>
  </si>
  <si>
    <t>金桥思欧姆企业管理顾问（天津）有限公司</t>
  </si>
  <si>
    <t>MA05K9XR6</t>
  </si>
  <si>
    <t>金三冷链物流（天津）有限公司</t>
  </si>
  <si>
    <t>MA06RU6D6</t>
  </si>
  <si>
    <t>金森林环保科技（天津）有限公司</t>
  </si>
  <si>
    <t>MA06KM8B2</t>
  </si>
  <si>
    <t>津家美乐（天津）装饰工程有限公司</t>
  </si>
  <si>
    <t>MA05K26A6</t>
  </si>
  <si>
    <t>君行文化传媒（天津）有限公司</t>
  </si>
  <si>
    <t>MA05WMCM2</t>
  </si>
  <si>
    <t>酷鹿通信（天津）有限公司</t>
  </si>
  <si>
    <t>MA05XN8U0</t>
  </si>
  <si>
    <t>酷商（天津）科技有限公司</t>
  </si>
  <si>
    <t>MA05QYAL1</t>
  </si>
  <si>
    <t>灵芯光电（天津）有限公司</t>
  </si>
  <si>
    <t>MA06C5MA3</t>
  </si>
  <si>
    <t>鲁海（天津）国际贸易有限公司</t>
  </si>
  <si>
    <t>075909825</t>
  </si>
  <si>
    <t>美妙生活（天津）文化传媒有限公司</t>
  </si>
  <si>
    <t>341063800</t>
  </si>
  <si>
    <t>明华智讯（天津）科技有限公司</t>
  </si>
  <si>
    <t>MA06A6E37</t>
  </si>
  <si>
    <t>南方佳木（天津）企业管理咨询有限公司</t>
  </si>
  <si>
    <t>MA0775646</t>
  </si>
  <si>
    <t>诺恩智能科技（天津）有限公司</t>
  </si>
  <si>
    <t>MA06P7UQ1</t>
  </si>
  <si>
    <t>齐开网络科技（天津）有限公司</t>
  </si>
  <si>
    <t>MA05XM5M3</t>
  </si>
  <si>
    <t>千玺千爱（天津）教育科技有限公司</t>
  </si>
  <si>
    <t>MA06RWEB6</t>
  </si>
  <si>
    <t>乔木（天津）文化有限公司</t>
  </si>
  <si>
    <t>MA06DWDE8</t>
  </si>
  <si>
    <t>青藤灵坤（天津）文化发展有限公司</t>
  </si>
  <si>
    <t>MA06QWQ82</t>
  </si>
  <si>
    <t>荣耀（天津）网络科技有限公司</t>
  </si>
  <si>
    <t>MA06CNW20</t>
  </si>
  <si>
    <t>赛迪克（天津）咨询服务有限公司</t>
  </si>
  <si>
    <t>MA06RLCH2</t>
  </si>
  <si>
    <t>思维加速（天津）软件有限公司</t>
  </si>
  <si>
    <t>MA06B4WR8</t>
  </si>
  <si>
    <t>思维无界（天津）信息科技有限公司</t>
  </si>
  <si>
    <t>MA05JPWM7</t>
  </si>
  <si>
    <t>天津艾达华网络科技发展有限公司</t>
  </si>
  <si>
    <t>MA05KJGD0</t>
  </si>
  <si>
    <t>天津佰胜铭五金交电销售有限公司</t>
  </si>
  <si>
    <t>06403236X</t>
  </si>
  <si>
    <t>天津碧海时空广告传媒有限公司</t>
  </si>
  <si>
    <t>MA05KQUL4</t>
  </si>
  <si>
    <t>天津滨海新区焙多芬烘焙店</t>
  </si>
  <si>
    <t>MA06D7TA9</t>
  </si>
  <si>
    <t>天津滨海新区中新生态城忆星百货店</t>
  </si>
  <si>
    <t>MA05T2LT6</t>
  </si>
  <si>
    <t>天津滨海新区纵联管道科技有限公司</t>
  </si>
  <si>
    <t>066857285</t>
  </si>
  <si>
    <t>天津步捷慧通科技有限公司</t>
  </si>
  <si>
    <t>066884072</t>
  </si>
  <si>
    <t>天津成联众创电子商务有限公司</t>
  </si>
  <si>
    <t>MA05Q6B50</t>
  </si>
  <si>
    <t>天津创亿丰劳务信息咨询服务有限公司</t>
  </si>
  <si>
    <t>MA06GRJUX</t>
  </si>
  <si>
    <t>天津大麦影视文化传媒有限公司</t>
  </si>
  <si>
    <t>MA05JY4N1</t>
  </si>
  <si>
    <t>天津点石会展服务有限公司</t>
  </si>
  <si>
    <t>MA05LLE45</t>
  </si>
  <si>
    <t>天津鼎信市政园林工程有限公司</t>
  </si>
  <si>
    <t>MA06A3T34</t>
  </si>
  <si>
    <t>天津东厚管道清洗工程服务有限公司</t>
  </si>
  <si>
    <t>MA05KJNX9</t>
  </si>
  <si>
    <t>天津恩佐科技发展有限公司</t>
  </si>
  <si>
    <t>MA05KRJG6</t>
  </si>
  <si>
    <t>天津关联科技有限公司</t>
  </si>
  <si>
    <t>MA06K5E39</t>
  </si>
  <si>
    <t>天津冠福物流有限公司</t>
  </si>
  <si>
    <t>328521993</t>
  </si>
  <si>
    <t>天津广恒进出口贸易有限公司</t>
  </si>
  <si>
    <t>MA06TJWB6</t>
  </si>
  <si>
    <t>塘沽</t>
  </si>
  <si>
    <t>天津市滨海新区塘沽冠龙建材营销中心</t>
  </si>
  <si>
    <t>MA05QNUX7</t>
  </si>
  <si>
    <t>天津创亿源生物科技有限公司</t>
  </si>
  <si>
    <t>583260989</t>
  </si>
  <si>
    <t>天津诚迅物流服务有限责任公司</t>
  </si>
  <si>
    <t>MA06J8XN6</t>
  </si>
  <si>
    <t>天津晶森科技有限公司</t>
  </si>
  <si>
    <t>666145986</t>
  </si>
  <si>
    <t>天津滨海新区齐康新欣门诊部</t>
  </si>
  <si>
    <t>MA05JKH24</t>
  </si>
  <si>
    <t>天津市车利宝汽车用品有限公司</t>
  </si>
  <si>
    <t>MA06J1HY5</t>
  </si>
  <si>
    <t>天津市滨海新区金瑞堂大药房有限公司</t>
  </si>
  <si>
    <t>MA06XGM57</t>
  </si>
  <si>
    <t>天津云泰物流有限公司</t>
  </si>
  <si>
    <t>MA06J15A2</t>
  </si>
  <si>
    <t>天津外轮理货有限公司</t>
  </si>
  <si>
    <t>600718905</t>
  </si>
  <si>
    <t>天津港第四港埠有限公司</t>
  </si>
  <si>
    <t>10362238X</t>
  </si>
  <si>
    <t>天津塘沽中法供水有限公司</t>
  </si>
  <si>
    <t>764335513</t>
  </si>
  <si>
    <t>天津云盛物流有限公司</t>
  </si>
  <si>
    <t>600716934</t>
  </si>
  <si>
    <t>天津市塘沽燃气有限公司</t>
  </si>
  <si>
    <t>103659297</t>
  </si>
  <si>
    <t>天津斯塔技术服务有限公司</t>
  </si>
  <si>
    <t>797250241</t>
  </si>
  <si>
    <t>天津贝斯德海洋工程技术有限公司</t>
  </si>
  <si>
    <t>MA05LCFB4</t>
  </si>
  <si>
    <t>梓辰领航（天津）科技有限公司</t>
  </si>
  <si>
    <t>MA05X7R29</t>
  </si>
  <si>
    <t>天津市佳玖建筑技术服务有限公司</t>
  </si>
  <si>
    <t>天津晟翔和货运代理有限公司</t>
  </si>
  <si>
    <t>天津市滨海新区塘沽美福世家门窗经销中心</t>
  </si>
  <si>
    <t>L66604969</t>
  </si>
  <si>
    <t>天津深千商贸有限公司</t>
  </si>
  <si>
    <t>天津市津屋房地产经纪有限公司</t>
  </si>
  <si>
    <t>MA05K6YE8</t>
  </si>
  <si>
    <t>天津市滨海新区蔚家家具经营部</t>
  </si>
  <si>
    <t>MA06PH5D3</t>
  </si>
  <si>
    <t>天津恒帆商贸有限公司</t>
  </si>
  <si>
    <t>天津市盛泰嘉科贸有限公司</t>
  </si>
  <si>
    <t>天津祥浩货运代理有限公司</t>
  </si>
  <si>
    <t>MA05U7J80</t>
  </si>
  <si>
    <t>天津骏龙商业管理有限公司</t>
  </si>
  <si>
    <t>天津五方人力资源有限公司</t>
  </si>
  <si>
    <t>MA06K0U61</t>
  </si>
  <si>
    <t>天津市和成商品混凝土有限公司</t>
  </si>
  <si>
    <t>天津天启货运代理有限公司</t>
  </si>
  <si>
    <t>MA06H66J5</t>
  </si>
  <si>
    <t>天津恒泰吊装服务有限公司</t>
  </si>
  <si>
    <t>MA05M8GQ8</t>
  </si>
  <si>
    <t>天津博通金刚网门窗有限公司</t>
  </si>
  <si>
    <t>MA06BM9MX</t>
  </si>
  <si>
    <t>欣才企业管理咨询（天津）有限公司</t>
  </si>
  <si>
    <t>MA06A1HAX</t>
  </si>
  <si>
    <t>天津中海建翔海洋工程有限公司</t>
  </si>
  <si>
    <t>天津渤海科力机电设备安装工程有限公司</t>
  </si>
  <si>
    <t>MA05Y27QX</t>
  </si>
  <si>
    <t>天津瑞高机电设备安装有限公司</t>
  </si>
  <si>
    <t>MA05MR371</t>
  </si>
  <si>
    <t>天津市通乐铸造材料有限公司</t>
  </si>
  <si>
    <t>天津超凡胜科技有限公司</t>
  </si>
  <si>
    <t>MA05PAX13</t>
  </si>
  <si>
    <t>天津润御国际贸易有限公司</t>
  </si>
  <si>
    <t>MA05Y1BU5</t>
  </si>
  <si>
    <t>天津泰力电气成套设备有限公司</t>
  </si>
  <si>
    <t>天津明瑛泰国际贸易有限公司</t>
  </si>
  <si>
    <t>天津市滨海新区塘沽维多丽美容美发用品经营部</t>
  </si>
  <si>
    <t>MA05QTU38</t>
  </si>
  <si>
    <t>天津市滨海新区秋玉果蔬经营部</t>
  </si>
  <si>
    <t>MA06BLB0X</t>
  </si>
  <si>
    <t>天津东尚建筑装饰工程有限公司</t>
  </si>
  <si>
    <t>MA05K0YP1</t>
  </si>
  <si>
    <t>天润国际贸易（天津）有限公司</t>
  </si>
  <si>
    <t>MA05MTJ36</t>
  </si>
  <si>
    <t>天津润鼎建筑工程有限公司</t>
  </si>
  <si>
    <t>天津市壮志投资发展有限公司</t>
  </si>
  <si>
    <t>天津蓝航机电安装工程有限公司</t>
  </si>
  <si>
    <t>天津诚信租赁有限公司</t>
  </si>
  <si>
    <t>34106589X</t>
  </si>
  <si>
    <t>天津市圣强汽车销售有限公司</t>
  </si>
  <si>
    <t>天津市文琴石油工程技术服务有限公司</t>
  </si>
  <si>
    <t>MA06C96L2</t>
  </si>
  <si>
    <t>天津同舜房地产信息咨询有限公司</t>
  </si>
  <si>
    <t>天津金元鼎信建筑装饰工程有限公司</t>
  </si>
  <si>
    <t>09372148X</t>
  </si>
  <si>
    <t>天津利安消防科技有限公司</t>
  </si>
  <si>
    <t>国能销售集团有限公司天津分公司</t>
  </si>
  <si>
    <t>MA05Q3K09</t>
  </si>
  <si>
    <t>天津知库企业管理有限公司</t>
  </si>
  <si>
    <t>MA06UFYT0</t>
  </si>
  <si>
    <t>天津鑫宏发集装箱销售有限公司</t>
  </si>
  <si>
    <t>天津鑫茂晟海科技有限公司</t>
  </si>
  <si>
    <t>MA06C42T9</t>
  </si>
  <si>
    <t>天津鑫鹏起重设备吊装服务有限公司</t>
  </si>
  <si>
    <t>菁英汇投资管理（天津）有限责任公司</t>
  </si>
  <si>
    <t>MA0757341</t>
  </si>
  <si>
    <t>天津中科化工有限公司</t>
  </si>
  <si>
    <t>天津企程人力资源有限公司</t>
  </si>
  <si>
    <t>MA06LX1H2</t>
  </si>
  <si>
    <t>飞腾信息技术有限公司</t>
  </si>
  <si>
    <t>山东万华劳务派遣有限责任公司天津装卸分公司</t>
  </si>
  <si>
    <t>MA05X54U6</t>
  </si>
  <si>
    <t>天津百世顺捷物流有限公司</t>
  </si>
  <si>
    <t>天津吉海海洋工程有限公司</t>
  </si>
  <si>
    <t>55038052X</t>
  </si>
  <si>
    <t>天津瑞祥金都购物广场有限公司</t>
  </si>
  <si>
    <t>天津圣运新隆货运代理有限公司</t>
  </si>
  <si>
    <t>08301022X</t>
  </si>
  <si>
    <t>天津宠多多宠物医院有限公司</t>
  </si>
  <si>
    <t>MA05QN3Q8</t>
  </si>
  <si>
    <t>元芝模具制造（天津）有限公司</t>
  </si>
  <si>
    <t>谨勤商务咨询（天津）有限公司</t>
  </si>
  <si>
    <t>天津益达企业管理咨询有限公司</t>
  </si>
  <si>
    <t>MA05LD212</t>
  </si>
  <si>
    <t>天津豪安体育俱乐部有限公司</t>
  </si>
  <si>
    <t>天津宏春盛环保科技有限公司</t>
  </si>
  <si>
    <t>顺易百鑫商贸（天津）有限公司</t>
  </si>
  <si>
    <t>MA05K89Y8</t>
  </si>
  <si>
    <t>天津英利船务有限公司</t>
  </si>
  <si>
    <t>天津万路达货运代理有限公司</t>
  </si>
  <si>
    <t>天津新瑞国际货运代理有限公司</t>
  </si>
  <si>
    <t>MA069A6FX</t>
  </si>
  <si>
    <t>天津亿顺昇科技有限公司</t>
  </si>
  <si>
    <t>MA05U3L4X</t>
  </si>
  <si>
    <t>华瑞祥（天津）国际贸易有限公司</t>
  </si>
  <si>
    <t>MA05M77J0</t>
  </si>
  <si>
    <t>天津顺兴隆物流有限公司</t>
  </si>
  <si>
    <t>MA05M0J37</t>
  </si>
  <si>
    <t>中孚一（天津）国际贸易股份有限公司</t>
  </si>
  <si>
    <t>MA05NBBB7</t>
  </si>
  <si>
    <t>天津景瑞企业管理咨询有限公司</t>
  </si>
  <si>
    <t>MA05J3RB5</t>
  </si>
  <si>
    <t>天津凯迪特科技发展有限公司</t>
  </si>
  <si>
    <t>伯尼（天津）科技发展有限公司</t>
  </si>
  <si>
    <t>天津梦宇报关服务有限公司</t>
  </si>
  <si>
    <t>天津市滨海新区金昊表行</t>
  </si>
  <si>
    <t>L75799489</t>
  </si>
  <si>
    <t>天辰（天津）国际技术贸易有限公司</t>
  </si>
  <si>
    <t>MA05KA1G5</t>
  </si>
  <si>
    <t>天津鼎业盛洋建筑工程有限公司</t>
  </si>
  <si>
    <t>天津滨海新区若水门诊部</t>
  </si>
  <si>
    <t>MA0751177</t>
  </si>
  <si>
    <t>欧亚人家建筑装饰工程（天津）有限公司</t>
  </si>
  <si>
    <t>天津宏基伟业海洋工程有限公司</t>
  </si>
  <si>
    <t>天津滨海正信资产管理有限公司</t>
  </si>
  <si>
    <t>MA05LN1J0</t>
  </si>
  <si>
    <t>卓尔（天津）体育发展有限公司</t>
  </si>
  <si>
    <t>MA05K3PWX</t>
  </si>
  <si>
    <t>天津仁业劳务服务有限公司</t>
  </si>
  <si>
    <t>MA06JWU39</t>
  </si>
  <si>
    <t>天津韦陈真货运代理有限公司</t>
  </si>
  <si>
    <t>天津世通报关行有限公司</t>
  </si>
  <si>
    <t>MA05W53Q1</t>
  </si>
  <si>
    <t>天津市滨海新区意贝格紫枫苑幼儿园</t>
  </si>
  <si>
    <t>MJ0663786</t>
  </si>
  <si>
    <t>天津大沽供热有限公司</t>
  </si>
  <si>
    <t>天津秦记酒店管理有限公司</t>
  </si>
  <si>
    <t>MA05L70G6</t>
  </si>
  <si>
    <t>民航建设（天津）科技有限公司</t>
  </si>
  <si>
    <t>天津建昊制冷设备科技有限公司</t>
  </si>
  <si>
    <t>MA06Y7138</t>
  </si>
  <si>
    <t>誉东嘉尚文化传播（天津）有限公司</t>
  </si>
  <si>
    <t>天津鑫汇通科技有限公司</t>
  </si>
  <si>
    <t>30063462X</t>
  </si>
  <si>
    <t>天津市海润达工业建筑装饰有限公司</t>
  </si>
  <si>
    <t>迈科斯（天津）技术服务有限责任公司</t>
  </si>
  <si>
    <t>MA06DE9H8</t>
  </si>
  <si>
    <t>天津初颜健康咨询服务有限公司</t>
  </si>
  <si>
    <t>MA05T3BG9</t>
  </si>
  <si>
    <t>泽业兴航（天津）装饰工程有限公司</t>
  </si>
  <si>
    <t>MA06Y3786</t>
  </si>
  <si>
    <t>天津申涵商贸有限公司</t>
  </si>
  <si>
    <t>MA05RKGQ8</t>
  </si>
  <si>
    <t>天津市源鑫港湾工贸有限公司</t>
  </si>
  <si>
    <t>天津金晟嘉汽车贸易有限公司</t>
  </si>
  <si>
    <t>MA05X60P2</t>
  </si>
  <si>
    <t>天津市民乐建材销售有限公司</t>
  </si>
  <si>
    <t>钧泽国际货运代理（天津）有限公司</t>
  </si>
  <si>
    <t>MA05LDYJ3</t>
  </si>
  <si>
    <t>天津润捷科技发展有限公司</t>
  </si>
  <si>
    <t>天津同华建筑工程有限公司</t>
  </si>
  <si>
    <t>MA06JWQN7</t>
  </si>
  <si>
    <t>弘鑫瑞祥（天津）国际货运代理有限公司</t>
  </si>
  <si>
    <t>MA06KMMB1</t>
  </si>
  <si>
    <t>天津中海渤安安全技术服务有限公司</t>
  </si>
  <si>
    <t>天津市津澜电线电缆有限公司</t>
  </si>
  <si>
    <t>MA05WKYB7</t>
  </si>
  <si>
    <t>天津蓝登科技有限公司</t>
  </si>
  <si>
    <t>三千树（天津）文化发展有限公司</t>
  </si>
  <si>
    <t>MA06L5086</t>
  </si>
  <si>
    <t>天津仁泰新材料股份有限公司</t>
  </si>
  <si>
    <t>66882531X</t>
  </si>
  <si>
    <t>天津市冠盛船务有限公司</t>
  </si>
  <si>
    <t>天津赛铭机电设备工程有限公司</t>
  </si>
  <si>
    <t>34099139X</t>
  </si>
  <si>
    <t>天津农垦海燕有限公司</t>
  </si>
  <si>
    <t>103620480</t>
  </si>
  <si>
    <t>天津市明喆餐饮管理有限公司</t>
  </si>
  <si>
    <t>773629310</t>
  </si>
  <si>
    <t>天津君正汽车租赁有限公司</t>
  </si>
  <si>
    <t>300533335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</si>
</sst>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  <numFmt numFmtId="178" formatCode="0.00;[Red]0.00"/>
  </numFmts>
  <fonts count="29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 wrapText="1"/>
    </xf>
    <xf numFmtId="0" fontId="0" fillId="2" borderId="0" xfId="0" applyNumberFormat="1" applyFill="1" applyAlignment="1">
      <alignment horizontal="left" vertical="center"/>
    </xf>
    <xf numFmtId="0" fontId="1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 wrapText="1"/>
    </xf>
    <xf numFmtId="49" fontId="2" fillId="0" borderId="2" xfId="50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49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2" fillId="2" borderId="1" xfId="5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49" fontId="2" fillId="2" borderId="6" xfId="5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10" fontId="2" fillId="0" borderId="0" xfId="51" applyNumberFormat="1" applyFont="1" applyFill="1" applyBorder="1" applyAlignment="1">
      <alignment horizontal="center" vertical="center"/>
    </xf>
    <xf numFmtId="10" fontId="2" fillId="0" borderId="0" xfId="51" applyNumberFormat="1" applyFont="1" applyFill="1" applyAlignment="1">
      <alignment horizontal="center" vertical="center"/>
    </xf>
    <xf numFmtId="10" fontId="2" fillId="0" borderId="0" xfId="5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0" fontId="2" fillId="0" borderId="1" xfId="11" applyNumberFormat="1" applyFont="1" applyFill="1" applyBorder="1" applyAlignment="1">
      <alignment horizontal="center" vertical="center" wrapText="1"/>
    </xf>
    <xf numFmtId="10" fontId="3" fillId="0" borderId="1" xfId="11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 2" xfId="5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18"/>
  <sheetViews>
    <sheetView tabSelected="1" topLeftCell="A3290" workbookViewId="0">
      <selection activeCell="F3318" sqref="F3318"/>
    </sheetView>
  </sheetViews>
  <sheetFormatPr defaultColWidth="9" defaultRowHeight="14.4" outlineLevelCol="5"/>
  <cols>
    <col min="1" max="1" width="7.55555555555556" style="1" customWidth="1"/>
    <col min="2" max="2" width="8.77777777777778" style="2" customWidth="1"/>
    <col min="3" max="3" width="59.1111111111111" style="3" customWidth="1"/>
    <col min="4" max="4" width="11.8888888888889" style="4" customWidth="1"/>
    <col min="5" max="5" width="12.8888888888889" style="1" customWidth="1"/>
    <col min="6" max="6" width="7.66666666666667" style="1" customWidth="1"/>
    <col min="7" max="16384" width="9" style="1"/>
  </cols>
  <sheetData>
    <row r="1" s="1" customFormat="1" ht="44" customHeight="1" spans="1:4">
      <c r="A1" s="5" t="s">
        <v>0</v>
      </c>
      <c r="B1" s="5"/>
      <c r="C1" s="5"/>
      <c r="D1" s="5"/>
    </row>
    <row r="2" s="1" customFormat="1" ht="24" customHeight="1" spans="1:6">
      <c r="A2" s="6" t="s">
        <v>1</v>
      </c>
      <c r="B2" s="6"/>
      <c r="C2" s="7"/>
      <c r="D2" s="6"/>
      <c r="E2" s="6"/>
      <c r="F2" s="6"/>
    </row>
    <row r="3" s="1" customFormat="1" ht="28.8" spans="1:6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</row>
    <row r="4" s="1" customFormat="1" spans="1:6">
      <c r="A4" s="10">
        <v>1</v>
      </c>
      <c r="B4" s="10" t="s">
        <v>8</v>
      </c>
      <c r="C4" s="11" t="s">
        <v>9</v>
      </c>
      <c r="D4" s="12" t="s">
        <v>10</v>
      </c>
      <c r="E4" s="13">
        <v>1271.59</v>
      </c>
      <c r="F4" s="14">
        <v>0</v>
      </c>
    </row>
    <row r="5" s="1" customFormat="1" spans="1:6">
      <c r="A5" s="10">
        <v>2</v>
      </c>
      <c r="B5" s="10" t="s">
        <v>8</v>
      </c>
      <c r="C5" s="11" t="s">
        <v>11</v>
      </c>
      <c r="D5" s="10" t="s">
        <v>12</v>
      </c>
      <c r="E5" s="13">
        <v>4352.45</v>
      </c>
      <c r="F5" s="14">
        <v>0</v>
      </c>
    </row>
    <row r="6" s="1" customFormat="1" spans="1:6">
      <c r="A6" s="10">
        <v>3</v>
      </c>
      <c r="B6" s="10" t="s">
        <v>8</v>
      </c>
      <c r="C6" s="12" t="s">
        <v>13</v>
      </c>
      <c r="D6" s="12" t="s">
        <v>14</v>
      </c>
      <c r="E6" s="13">
        <v>262.39</v>
      </c>
      <c r="F6" s="14">
        <v>0</v>
      </c>
    </row>
    <row r="7" s="1" customFormat="1" spans="1:6">
      <c r="A7" s="10">
        <v>4</v>
      </c>
      <c r="B7" s="10" t="s">
        <v>8</v>
      </c>
      <c r="C7" s="11" t="s">
        <v>15</v>
      </c>
      <c r="D7" s="12" t="s">
        <v>16</v>
      </c>
      <c r="E7" s="13">
        <v>2942.81</v>
      </c>
      <c r="F7" s="14">
        <v>0</v>
      </c>
    </row>
    <row r="8" s="1" customFormat="1" spans="1:6">
      <c r="A8" s="10">
        <v>5</v>
      </c>
      <c r="B8" s="10" t="s">
        <v>8</v>
      </c>
      <c r="C8" s="11" t="s">
        <v>17</v>
      </c>
      <c r="D8" s="12" t="s">
        <v>18</v>
      </c>
      <c r="E8" s="13">
        <v>10135.88</v>
      </c>
      <c r="F8" s="14">
        <v>0.0137</v>
      </c>
    </row>
    <row r="9" s="1" customFormat="1" spans="1:6">
      <c r="A9" s="10">
        <v>6</v>
      </c>
      <c r="B9" s="10" t="s">
        <v>8</v>
      </c>
      <c r="C9" s="11" t="s">
        <v>19</v>
      </c>
      <c r="D9" s="12" t="s">
        <v>20</v>
      </c>
      <c r="E9" s="13">
        <v>969.32</v>
      </c>
      <c r="F9" s="14">
        <v>0</v>
      </c>
    </row>
    <row r="10" s="1" customFormat="1" spans="1:6">
      <c r="A10" s="10">
        <v>7</v>
      </c>
      <c r="B10" s="10" t="s">
        <v>8</v>
      </c>
      <c r="C10" s="11" t="s">
        <v>21</v>
      </c>
      <c r="D10" s="12" t="s">
        <v>22</v>
      </c>
      <c r="E10" s="13">
        <v>267.7</v>
      </c>
      <c r="F10" s="14">
        <v>0</v>
      </c>
    </row>
    <row r="11" s="1" customFormat="1" spans="1:6">
      <c r="A11" s="10">
        <v>8</v>
      </c>
      <c r="B11" s="10" t="s">
        <v>8</v>
      </c>
      <c r="C11" s="11" t="s">
        <v>23</v>
      </c>
      <c r="D11" s="12" t="s">
        <v>24</v>
      </c>
      <c r="E11" s="13">
        <v>131.2</v>
      </c>
      <c r="F11" s="14">
        <v>0</v>
      </c>
    </row>
    <row r="12" s="1" customFormat="1" spans="1:6">
      <c r="A12" s="10">
        <v>9</v>
      </c>
      <c r="B12" s="10" t="s">
        <v>8</v>
      </c>
      <c r="C12" s="11" t="s">
        <v>25</v>
      </c>
      <c r="D12" s="12" t="s">
        <v>26</v>
      </c>
      <c r="E12" s="13">
        <v>393.59</v>
      </c>
      <c r="F12" s="14">
        <v>0</v>
      </c>
    </row>
    <row r="13" s="1" customFormat="1" spans="1:6">
      <c r="A13" s="10">
        <v>10</v>
      </c>
      <c r="B13" s="10" t="s">
        <v>8</v>
      </c>
      <c r="C13" s="11" t="s">
        <v>27</v>
      </c>
      <c r="D13" s="11" t="s">
        <v>28</v>
      </c>
      <c r="E13" s="13">
        <v>867.91</v>
      </c>
      <c r="F13" s="14">
        <v>0</v>
      </c>
    </row>
    <row r="14" s="1" customFormat="1" spans="1:6">
      <c r="A14" s="10">
        <v>11</v>
      </c>
      <c r="B14" s="10" t="s">
        <v>8</v>
      </c>
      <c r="C14" s="11" t="s">
        <v>29</v>
      </c>
      <c r="D14" s="11" t="s">
        <v>30</v>
      </c>
      <c r="E14" s="13">
        <v>3316.06</v>
      </c>
      <c r="F14" s="14">
        <v>0</v>
      </c>
    </row>
    <row r="15" s="1" customFormat="1" spans="1:6">
      <c r="A15" s="10">
        <v>12</v>
      </c>
      <c r="B15" s="10" t="s">
        <v>8</v>
      </c>
      <c r="C15" s="11" t="s">
        <v>31</v>
      </c>
      <c r="D15" s="11" t="s">
        <v>32</v>
      </c>
      <c r="E15" s="13">
        <v>1281.68</v>
      </c>
      <c r="F15" s="14">
        <v>0</v>
      </c>
    </row>
    <row r="16" s="1" customFormat="1" spans="1:6">
      <c r="A16" s="10">
        <v>13</v>
      </c>
      <c r="B16" s="10" t="s">
        <v>8</v>
      </c>
      <c r="C16" s="11" t="s">
        <v>33</v>
      </c>
      <c r="D16" s="11" t="s">
        <v>34</v>
      </c>
      <c r="E16" s="13">
        <v>197.3</v>
      </c>
      <c r="F16" s="14">
        <v>0</v>
      </c>
    </row>
    <row r="17" s="1" customFormat="1" spans="1:6">
      <c r="A17" s="10">
        <v>14</v>
      </c>
      <c r="B17" s="10" t="s">
        <v>8</v>
      </c>
      <c r="C17" s="15" t="s">
        <v>35</v>
      </c>
      <c r="D17" s="12" t="s">
        <v>36</v>
      </c>
      <c r="E17" s="13">
        <v>546</v>
      </c>
      <c r="F17" s="14">
        <v>0</v>
      </c>
    </row>
    <row r="18" s="1" customFormat="1" spans="1:6">
      <c r="A18" s="10">
        <v>15</v>
      </c>
      <c r="B18" s="10" t="s">
        <v>8</v>
      </c>
      <c r="C18" s="12" t="s">
        <v>37</v>
      </c>
      <c r="D18" s="12" t="s">
        <v>38</v>
      </c>
      <c r="E18" s="13">
        <v>518.68</v>
      </c>
      <c r="F18" s="14">
        <v>0</v>
      </c>
    </row>
    <row r="19" s="1" customFormat="1" spans="1:6">
      <c r="A19" s="10">
        <v>16</v>
      </c>
      <c r="B19" s="10" t="s">
        <v>8</v>
      </c>
      <c r="C19" s="11" t="s">
        <v>39</v>
      </c>
      <c r="D19" s="11" t="s">
        <v>40</v>
      </c>
      <c r="E19" s="13">
        <v>1212</v>
      </c>
      <c r="F19" s="14">
        <v>0</v>
      </c>
    </row>
    <row r="20" s="1" customFormat="1" spans="1:6">
      <c r="A20" s="10">
        <v>17</v>
      </c>
      <c r="B20" s="10" t="s">
        <v>8</v>
      </c>
      <c r="C20" s="11" t="s">
        <v>41</v>
      </c>
      <c r="D20" s="11" t="s">
        <v>42</v>
      </c>
      <c r="E20" s="13">
        <v>413.77</v>
      </c>
      <c r="F20" s="14">
        <v>0</v>
      </c>
    </row>
    <row r="21" s="1" customFormat="1" spans="1:6">
      <c r="A21" s="10">
        <v>18</v>
      </c>
      <c r="B21" s="10" t="s">
        <v>8</v>
      </c>
      <c r="C21" s="11" t="s">
        <v>43</v>
      </c>
      <c r="D21" s="11" t="s">
        <v>44</v>
      </c>
      <c r="E21" s="13">
        <v>373.4</v>
      </c>
      <c r="F21" s="14">
        <v>0</v>
      </c>
    </row>
    <row r="22" s="1" customFormat="1" spans="1:6">
      <c r="A22" s="10">
        <v>19</v>
      </c>
      <c r="B22" s="10" t="s">
        <v>8</v>
      </c>
      <c r="C22" s="12" t="s">
        <v>45</v>
      </c>
      <c r="D22" s="12" t="s">
        <v>46</v>
      </c>
      <c r="E22" s="13">
        <v>2472.54</v>
      </c>
      <c r="F22" s="14">
        <v>0</v>
      </c>
    </row>
    <row r="23" s="1" customFormat="1" spans="1:6">
      <c r="A23" s="10">
        <v>20</v>
      </c>
      <c r="B23" s="10" t="s">
        <v>8</v>
      </c>
      <c r="C23" s="11" t="s">
        <v>47</v>
      </c>
      <c r="D23" s="11" t="s">
        <v>48</v>
      </c>
      <c r="E23" s="13">
        <v>6752.15</v>
      </c>
      <c r="F23" s="14">
        <v>0</v>
      </c>
    </row>
    <row r="24" s="1" customFormat="1" spans="1:6">
      <c r="A24" s="10">
        <v>21</v>
      </c>
      <c r="B24" s="10" t="s">
        <v>8</v>
      </c>
      <c r="C24" s="11" t="s">
        <v>49</v>
      </c>
      <c r="D24" s="11" t="s">
        <v>50</v>
      </c>
      <c r="E24" s="13">
        <v>270</v>
      </c>
      <c r="F24" s="14">
        <v>0</v>
      </c>
    </row>
    <row r="25" s="1" customFormat="1" spans="1:6">
      <c r="A25" s="10">
        <v>22</v>
      </c>
      <c r="B25" s="10" t="s">
        <v>8</v>
      </c>
      <c r="C25" s="11" t="s">
        <v>51</v>
      </c>
      <c r="D25" s="11" t="s">
        <v>52</v>
      </c>
      <c r="E25" s="13">
        <v>2162.89</v>
      </c>
      <c r="F25" s="14">
        <v>0</v>
      </c>
    </row>
    <row r="26" s="1" customFormat="1" spans="1:6">
      <c r="A26" s="10">
        <v>23</v>
      </c>
      <c r="B26" s="10" t="s">
        <v>8</v>
      </c>
      <c r="C26" s="11" t="s">
        <v>53</v>
      </c>
      <c r="D26" s="11">
        <v>328674893</v>
      </c>
      <c r="E26" s="13">
        <v>418.39</v>
      </c>
      <c r="F26" s="14">
        <v>0</v>
      </c>
    </row>
    <row r="27" s="1" customFormat="1" spans="1:6">
      <c r="A27" s="10">
        <v>24</v>
      </c>
      <c r="B27" s="10" t="s">
        <v>8</v>
      </c>
      <c r="C27" s="11" t="s">
        <v>54</v>
      </c>
      <c r="D27" s="11" t="s">
        <v>55</v>
      </c>
      <c r="E27" s="13">
        <v>2524.81</v>
      </c>
      <c r="F27" s="14">
        <v>0</v>
      </c>
    </row>
    <row r="28" s="1" customFormat="1" spans="1:6">
      <c r="A28" s="10">
        <v>25</v>
      </c>
      <c r="B28" s="10" t="s">
        <v>8</v>
      </c>
      <c r="C28" s="11" t="s">
        <v>56</v>
      </c>
      <c r="D28" s="11" t="s">
        <v>57</v>
      </c>
      <c r="E28" s="13">
        <v>1312.28</v>
      </c>
      <c r="F28" s="14">
        <v>0</v>
      </c>
    </row>
    <row r="29" s="1" customFormat="1" spans="1:6">
      <c r="A29" s="10">
        <v>26</v>
      </c>
      <c r="B29" s="10" t="s">
        <v>8</v>
      </c>
      <c r="C29" s="11" t="s">
        <v>58</v>
      </c>
      <c r="D29" s="16" t="s">
        <v>59</v>
      </c>
      <c r="E29" s="13">
        <v>383.59</v>
      </c>
      <c r="F29" s="14">
        <v>0</v>
      </c>
    </row>
    <row r="30" s="1" customFormat="1" spans="1:6">
      <c r="A30" s="10">
        <v>27</v>
      </c>
      <c r="B30" s="10" t="s">
        <v>8</v>
      </c>
      <c r="C30" s="11" t="s">
        <v>60</v>
      </c>
      <c r="D30" s="11" t="s">
        <v>61</v>
      </c>
      <c r="E30" s="13">
        <v>390</v>
      </c>
      <c r="F30" s="14">
        <v>0</v>
      </c>
    </row>
    <row r="31" s="1" customFormat="1" spans="1:6">
      <c r="A31" s="10">
        <v>28</v>
      </c>
      <c r="B31" s="10" t="s">
        <v>8</v>
      </c>
      <c r="C31" s="11" t="s">
        <v>62</v>
      </c>
      <c r="D31" s="11" t="s">
        <v>63</v>
      </c>
      <c r="E31" s="13">
        <v>433.96</v>
      </c>
      <c r="F31" s="14">
        <v>0</v>
      </c>
    </row>
    <row r="32" s="1" customFormat="1" spans="1:6">
      <c r="A32" s="10">
        <v>29</v>
      </c>
      <c r="B32" s="10" t="s">
        <v>8</v>
      </c>
      <c r="C32" s="11" t="s">
        <v>64</v>
      </c>
      <c r="D32" s="11" t="s">
        <v>65</v>
      </c>
      <c r="E32" s="13">
        <v>716.53</v>
      </c>
      <c r="F32" s="14">
        <v>0</v>
      </c>
    </row>
    <row r="33" s="1" customFormat="1" spans="1:6">
      <c r="A33" s="10">
        <v>30</v>
      </c>
      <c r="B33" s="10" t="s">
        <v>8</v>
      </c>
      <c r="C33" s="11" t="s">
        <v>66</v>
      </c>
      <c r="D33" s="11" t="s">
        <v>67</v>
      </c>
      <c r="E33" s="13">
        <v>262.39</v>
      </c>
      <c r="F33" s="14">
        <v>0</v>
      </c>
    </row>
    <row r="34" s="1" customFormat="1" spans="1:6">
      <c r="A34" s="10">
        <v>31</v>
      </c>
      <c r="B34" s="10" t="s">
        <v>8</v>
      </c>
      <c r="C34" s="11" t="s">
        <v>68</v>
      </c>
      <c r="D34" s="11" t="s">
        <v>69</v>
      </c>
      <c r="E34" s="13">
        <v>390</v>
      </c>
      <c r="F34" s="14">
        <v>0</v>
      </c>
    </row>
    <row r="35" s="1" customFormat="1" spans="1:6">
      <c r="A35" s="10">
        <v>32</v>
      </c>
      <c r="B35" s="10" t="s">
        <v>8</v>
      </c>
      <c r="C35" s="11" t="s">
        <v>70</v>
      </c>
      <c r="D35" s="11" t="s">
        <v>71</v>
      </c>
      <c r="E35" s="13">
        <v>132.6</v>
      </c>
      <c r="F35" s="14">
        <v>0</v>
      </c>
    </row>
    <row r="36" s="1" customFormat="1" spans="1:6">
      <c r="A36" s="10">
        <v>33</v>
      </c>
      <c r="B36" s="10" t="s">
        <v>8</v>
      </c>
      <c r="C36" s="11" t="s">
        <v>72</v>
      </c>
      <c r="D36" s="11" t="s">
        <v>73</v>
      </c>
      <c r="E36" s="13">
        <v>2865.12</v>
      </c>
      <c r="F36" s="14">
        <v>0</v>
      </c>
    </row>
    <row r="37" s="1" customFormat="1" spans="1:6">
      <c r="A37" s="10">
        <v>34</v>
      </c>
      <c r="B37" s="10" t="s">
        <v>8</v>
      </c>
      <c r="C37" s="11" t="s">
        <v>74</v>
      </c>
      <c r="D37" s="11" t="s">
        <v>75</v>
      </c>
      <c r="E37" s="13">
        <v>705.58</v>
      </c>
      <c r="F37" s="14">
        <v>0</v>
      </c>
    </row>
    <row r="38" s="1" customFormat="1" spans="1:6">
      <c r="A38" s="10">
        <v>35</v>
      </c>
      <c r="B38" s="10" t="s">
        <v>8</v>
      </c>
      <c r="C38" s="11" t="s">
        <v>76</v>
      </c>
      <c r="D38" s="11">
        <v>550353994</v>
      </c>
      <c r="E38" s="13">
        <v>524.78</v>
      </c>
      <c r="F38" s="14">
        <v>0</v>
      </c>
    </row>
    <row r="39" s="1" customFormat="1" spans="1:6">
      <c r="A39" s="10">
        <v>36</v>
      </c>
      <c r="B39" s="10" t="s">
        <v>8</v>
      </c>
      <c r="C39" s="11" t="s">
        <v>77</v>
      </c>
      <c r="D39" s="11">
        <v>575113719</v>
      </c>
      <c r="E39" s="13">
        <v>706</v>
      </c>
      <c r="F39" s="14">
        <v>0</v>
      </c>
    </row>
    <row r="40" s="1" customFormat="1" spans="1:6">
      <c r="A40" s="10">
        <v>37</v>
      </c>
      <c r="B40" s="10" t="s">
        <v>8</v>
      </c>
      <c r="C40" s="11" t="s">
        <v>78</v>
      </c>
      <c r="D40" s="11">
        <v>681868031</v>
      </c>
      <c r="E40" s="13">
        <v>1228.5</v>
      </c>
      <c r="F40" s="14">
        <v>0</v>
      </c>
    </row>
    <row r="41" s="1" customFormat="1" spans="1:6">
      <c r="A41" s="10">
        <v>38</v>
      </c>
      <c r="B41" s="10" t="s">
        <v>8</v>
      </c>
      <c r="C41" s="11" t="s">
        <v>79</v>
      </c>
      <c r="D41" s="11">
        <v>340947428</v>
      </c>
      <c r="E41" s="13">
        <v>566.09</v>
      </c>
      <c r="F41" s="14">
        <v>0</v>
      </c>
    </row>
    <row r="42" s="1" customFormat="1" spans="1:6">
      <c r="A42" s="10">
        <v>39</v>
      </c>
      <c r="B42" s="10" t="s">
        <v>8</v>
      </c>
      <c r="C42" s="11" t="s">
        <v>80</v>
      </c>
      <c r="D42" s="11">
        <v>341004878</v>
      </c>
      <c r="E42" s="13">
        <v>333.04</v>
      </c>
      <c r="F42" s="14">
        <v>0</v>
      </c>
    </row>
    <row r="43" s="1" customFormat="1" spans="1:6">
      <c r="A43" s="10">
        <v>40</v>
      </c>
      <c r="B43" s="10" t="s">
        <v>8</v>
      </c>
      <c r="C43" s="11" t="s">
        <v>81</v>
      </c>
      <c r="D43" s="11" t="s">
        <v>82</v>
      </c>
      <c r="E43" s="13">
        <v>1030.07</v>
      </c>
      <c r="F43" s="14">
        <v>0</v>
      </c>
    </row>
    <row r="44" s="1" customFormat="1" spans="1:6">
      <c r="A44" s="10">
        <v>41</v>
      </c>
      <c r="B44" s="10" t="s">
        <v>8</v>
      </c>
      <c r="C44" s="11" t="s">
        <v>83</v>
      </c>
      <c r="D44" s="11" t="s">
        <v>84</v>
      </c>
      <c r="E44" s="13">
        <v>2510.25</v>
      </c>
      <c r="F44" s="14">
        <v>0</v>
      </c>
    </row>
    <row r="45" s="1" customFormat="1" spans="1:6">
      <c r="A45" s="10">
        <v>42</v>
      </c>
      <c r="B45" s="10" t="s">
        <v>8</v>
      </c>
      <c r="C45" s="11" t="s">
        <v>85</v>
      </c>
      <c r="D45" s="11" t="s">
        <v>86</v>
      </c>
      <c r="E45" s="13">
        <v>1917.33</v>
      </c>
      <c r="F45" s="14">
        <v>0</v>
      </c>
    </row>
    <row r="46" s="1" customFormat="1" spans="1:6">
      <c r="A46" s="10">
        <v>43</v>
      </c>
      <c r="B46" s="10" t="s">
        <v>8</v>
      </c>
      <c r="C46" s="11" t="s">
        <v>87</v>
      </c>
      <c r="D46" s="11" t="s">
        <v>88</v>
      </c>
      <c r="E46" s="13">
        <v>842.55</v>
      </c>
      <c r="F46" s="14">
        <v>0</v>
      </c>
    </row>
    <row r="47" s="1" customFormat="1" spans="1:6">
      <c r="A47" s="10">
        <v>44</v>
      </c>
      <c r="B47" s="10" t="s">
        <v>8</v>
      </c>
      <c r="C47" s="12" t="s">
        <v>89</v>
      </c>
      <c r="D47" s="12">
        <v>300746883</v>
      </c>
      <c r="E47" s="13">
        <v>2726.89</v>
      </c>
      <c r="F47" s="14">
        <v>0</v>
      </c>
    </row>
    <row r="48" s="1" customFormat="1" spans="1:6">
      <c r="A48" s="10">
        <v>45</v>
      </c>
      <c r="B48" s="10" t="s">
        <v>8</v>
      </c>
      <c r="C48" s="12" t="s">
        <v>90</v>
      </c>
      <c r="D48" s="12" t="s">
        <v>91</v>
      </c>
      <c r="E48" s="13">
        <v>2119.97</v>
      </c>
      <c r="F48" s="14">
        <v>0</v>
      </c>
    </row>
    <row r="49" s="1" customFormat="1" spans="1:6">
      <c r="A49" s="10">
        <v>46</v>
      </c>
      <c r="B49" s="10" t="s">
        <v>8</v>
      </c>
      <c r="C49" s="11" t="s">
        <v>92</v>
      </c>
      <c r="D49" s="11" t="s">
        <v>93</v>
      </c>
      <c r="E49" s="13">
        <v>2868.66</v>
      </c>
      <c r="F49" s="14">
        <v>0</v>
      </c>
    </row>
    <row r="50" s="1" customFormat="1" spans="1:6">
      <c r="A50" s="10">
        <v>47</v>
      </c>
      <c r="B50" s="10" t="s">
        <v>8</v>
      </c>
      <c r="C50" s="11" t="s">
        <v>94</v>
      </c>
      <c r="D50" s="11" t="s">
        <v>95</v>
      </c>
      <c r="E50" s="13">
        <v>262.39</v>
      </c>
      <c r="F50" s="14">
        <v>0</v>
      </c>
    </row>
    <row r="51" s="1" customFormat="1" spans="1:6">
      <c r="A51" s="10">
        <v>48</v>
      </c>
      <c r="B51" s="10" t="s">
        <v>8</v>
      </c>
      <c r="C51" s="11" t="s">
        <v>96</v>
      </c>
      <c r="D51" s="11" t="s">
        <v>97</v>
      </c>
      <c r="E51" s="13">
        <v>262.42</v>
      </c>
      <c r="F51" s="14">
        <v>0</v>
      </c>
    </row>
    <row r="52" s="1" customFormat="1" spans="1:6">
      <c r="A52" s="10">
        <v>49</v>
      </c>
      <c r="B52" s="10" t="s">
        <v>8</v>
      </c>
      <c r="C52" s="11" t="s">
        <v>98</v>
      </c>
      <c r="D52" s="11" t="s">
        <v>99</v>
      </c>
      <c r="E52" s="13">
        <v>302.8</v>
      </c>
      <c r="F52" s="14">
        <v>0</v>
      </c>
    </row>
    <row r="53" s="1" customFormat="1" spans="1:6">
      <c r="A53" s="10">
        <v>50</v>
      </c>
      <c r="B53" s="10" t="s">
        <v>8</v>
      </c>
      <c r="C53" s="12" t="s">
        <v>100</v>
      </c>
      <c r="D53" s="12" t="s">
        <v>101</v>
      </c>
      <c r="E53" s="13">
        <v>468</v>
      </c>
      <c r="F53" s="14">
        <v>0</v>
      </c>
    </row>
    <row r="54" s="1" customFormat="1" spans="1:6">
      <c r="A54" s="10">
        <v>51</v>
      </c>
      <c r="B54" s="10" t="s">
        <v>8</v>
      </c>
      <c r="C54" s="11" t="s">
        <v>102</v>
      </c>
      <c r="D54" s="17" t="s">
        <v>103</v>
      </c>
      <c r="E54" s="13">
        <v>1428.28</v>
      </c>
      <c r="F54" s="14">
        <v>0</v>
      </c>
    </row>
    <row r="55" s="1" customFormat="1" spans="1:6">
      <c r="A55" s="10">
        <v>52</v>
      </c>
      <c r="B55" s="10" t="s">
        <v>8</v>
      </c>
      <c r="C55" s="18" t="s">
        <v>104</v>
      </c>
      <c r="D55" s="18" t="s">
        <v>105</v>
      </c>
      <c r="E55" s="13">
        <v>201.84</v>
      </c>
      <c r="F55" s="14">
        <v>0</v>
      </c>
    </row>
    <row r="56" s="1" customFormat="1" spans="1:6">
      <c r="A56" s="10">
        <v>53</v>
      </c>
      <c r="B56" s="10" t="s">
        <v>8</v>
      </c>
      <c r="C56" s="11" t="s">
        <v>106</v>
      </c>
      <c r="D56" s="11" t="s">
        <v>107</v>
      </c>
      <c r="E56" s="13">
        <v>403.68</v>
      </c>
      <c r="F56" s="14">
        <v>0</v>
      </c>
    </row>
    <row r="57" s="1" customFormat="1" spans="1:6">
      <c r="A57" s="10">
        <v>54</v>
      </c>
      <c r="B57" s="10" t="s">
        <v>8</v>
      </c>
      <c r="C57" s="11" t="s">
        <v>108</v>
      </c>
      <c r="D57" s="16" t="s">
        <v>109</v>
      </c>
      <c r="E57" s="13">
        <v>1615.39</v>
      </c>
      <c r="F57" s="14">
        <v>0</v>
      </c>
    </row>
    <row r="58" s="1" customFormat="1" spans="1:6">
      <c r="A58" s="10">
        <v>55</v>
      </c>
      <c r="B58" s="10" t="s">
        <v>8</v>
      </c>
      <c r="C58" s="12" t="s">
        <v>110</v>
      </c>
      <c r="D58" s="12" t="s">
        <v>111</v>
      </c>
      <c r="E58" s="13">
        <v>526.5</v>
      </c>
      <c r="F58" s="14">
        <v>0</v>
      </c>
    </row>
    <row r="59" s="1" customFormat="1" spans="1:6">
      <c r="A59" s="10">
        <v>56</v>
      </c>
      <c r="B59" s="10" t="s">
        <v>8</v>
      </c>
      <c r="C59" s="11" t="s">
        <v>112</v>
      </c>
      <c r="D59" s="11" t="s">
        <v>113</v>
      </c>
      <c r="E59" s="13">
        <v>199.5</v>
      </c>
      <c r="F59" s="14">
        <v>0</v>
      </c>
    </row>
    <row r="60" s="1" customFormat="1" spans="1:6">
      <c r="A60" s="10">
        <v>57</v>
      </c>
      <c r="B60" s="10" t="s">
        <v>8</v>
      </c>
      <c r="C60" s="11" t="s">
        <v>114</v>
      </c>
      <c r="D60" s="11" t="s">
        <v>115</v>
      </c>
      <c r="E60" s="13">
        <v>1039.45</v>
      </c>
      <c r="F60" s="14">
        <v>0</v>
      </c>
    </row>
    <row r="61" s="1" customFormat="1" spans="1:6">
      <c r="A61" s="10">
        <v>58</v>
      </c>
      <c r="B61" s="10" t="s">
        <v>8</v>
      </c>
      <c r="C61" s="11" t="s">
        <v>116</v>
      </c>
      <c r="D61" s="11" t="s">
        <v>117</v>
      </c>
      <c r="E61" s="13">
        <v>3787.91</v>
      </c>
      <c r="F61" s="14">
        <v>0</v>
      </c>
    </row>
    <row r="62" s="1" customFormat="1" spans="1:6">
      <c r="A62" s="10">
        <v>59</v>
      </c>
      <c r="B62" s="10" t="s">
        <v>8</v>
      </c>
      <c r="C62" s="12" t="s">
        <v>118</v>
      </c>
      <c r="D62" s="12" t="s">
        <v>119</v>
      </c>
      <c r="E62" s="13">
        <v>191.19</v>
      </c>
      <c r="F62" s="14">
        <v>0</v>
      </c>
    </row>
    <row r="63" s="1" customFormat="1" spans="1:6">
      <c r="A63" s="10">
        <v>60</v>
      </c>
      <c r="B63" s="10" t="s">
        <v>8</v>
      </c>
      <c r="C63" s="12" t="s">
        <v>120</v>
      </c>
      <c r="D63" s="12" t="s">
        <v>121</v>
      </c>
      <c r="E63" s="13">
        <v>131.2</v>
      </c>
      <c r="F63" s="14">
        <v>0</v>
      </c>
    </row>
    <row r="64" s="1" customFormat="1" spans="1:6">
      <c r="A64" s="10">
        <v>61</v>
      </c>
      <c r="B64" s="10" t="s">
        <v>8</v>
      </c>
      <c r="C64" s="12" t="s">
        <v>122</v>
      </c>
      <c r="D64" s="12" t="s">
        <v>123</v>
      </c>
      <c r="E64" s="13">
        <v>131.2</v>
      </c>
      <c r="F64" s="14">
        <v>0</v>
      </c>
    </row>
    <row r="65" s="1" customFormat="1" spans="1:6">
      <c r="A65" s="10">
        <v>62</v>
      </c>
      <c r="B65" s="10" t="s">
        <v>8</v>
      </c>
      <c r="C65" s="12" t="s">
        <v>124</v>
      </c>
      <c r="D65" s="12" t="s">
        <v>125</v>
      </c>
      <c r="E65" s="13">
        <v>1498.57</v>
      </c>
      <c r="F65" s="14">
        <v>0</v>
      </c>
    </row>
    <row r="66" s="1" customFormat="1" spans="1:6">
      <c r="A66" s="10">
        <v>63</v>
      </c>
      <c r="B66" s="10" t="s">
        <v>8</v>
      </c>
      <c r="C66" s="12" t="s">
        <v>126</v>
      </c>
      <c r="D66" s="12" t="s">
        <v>127</v>
      </c>
      <c r="E66" s="13">
        <v>22498.1</v>
      </c>
      <c r="F66" s="14">
        <v>0</v>
      </c>
    </row>
    <row r="67" s="1" customFormat="1" spans="1:6">
      <c r="A67" s="10">
        <v>64</v>
      </c>
      <c r="B67" s="10" t="s">
        <v>8</v>
      </c>
      <c r="C67" s="19" t="s">
        <v>128</v>
      </c>
      <c r="D67" s="19" t="s">
        <v>129</v>
      </c>
      <c r="E67" s="13">
        <v>131.2</v>
      </c>
      <c r="F67" s="14">
        <v>0</v>
      </c>
    </row>
    <row r="68" s="1" customFormat="1" spans="1:6">
      <c r="A68" s="10">
        <v>65</v>
      </c>
      <c r="B68" s="10" t="s">
        <v>8</v>
      </c>
      <c r="C68" s="19" t="s">
        <v>130</v>
      </c>
      <c r="D68" s="19" t="s">
        <v>131</v>
      </c>
      <c r="E68" s="13">
        <v>458.1</v>
      </c>
      <c r="F68" s="14">
        <v>0</v>
      </c>
    </row>
    <row r="69" s="1" customFormat="1" spans="1:6">
      <c r="A69" s="10">
        <v>66</v>
      </c>
      <c r="B69" s="10" t="s">
        <v>8</v>
      </c>
      <c r="C69" s="19" t="s">
        <v>132</v>
      </c>
      <c r="D69" s="19" t="s">
        <v>133</v>
      </c>
      <c r="E69" s="13">
        <v>7363.4</v>
      </c>
      <c r="F69" s="14">
        <v>0</v>
      </c>
    </row>
    <row r="70" s="1" customFormat="1" spans="1:6">
      <c r="A70" s="10">
        <v>67</v>
      </c>
      <c r="B70" s="10" t="s">
        <v>8</v>
      </c>
      <c r="C70" s="19" t="s">
        <v>134</v>
      </c>
      <c r="D70" s="19" t="s">
        <v>135</v>
      </c>
      <c r="E70" s="13">
        <v>657.79</v>
      </c>
      <c r="F70" s="14">
        <v>0</v>
      </c>
    </row>
    <row r="71" s="1" customFormat="1" spans="1:6">
      <c r="A71" s="10">
        <v>68</v>
      </c>
      <c r="B71" s="10" t="s">
        <v>8</v>
      </c>
      <c r="C71" s="19" t="s">
        <v>136</v>
      </c>
      <c r="D71" s="19" t="s">
        <v>137</v>
      </c>
      <c r="E71" s="13">
        <v>239.7</v>
      </c>
      <c r="F71" s="14">
        <v>0</v>
      </c>
    </row>
    <row r="72" s="1" customFormat="1" spans="1:6">
      <c r="A72" s="10">
        <v>69</v>
      </c>
      <c r="B72" s="10" t="s">
        <v>8</v>
      </c>
      <c r="C72" s="19" t="s">
        <v>138</v>
      </c>
      <c r="D72" s="19" t="s">
        <v>139</v>
      </c>
      <c r="E72" s="13">
        <v>11156.65</v>
      </c>
      <c r="F72" s="14">
        <v>0</v>
      </c>
    </row>
    <row r="73" s="1" customFormat="1" spans="1:6">
      <c r="A73" s="10">
        <v>70</v>
      </c>
      <c r="B73" s="10" t="s">
        <v>8</v>
      </c>
      <c r="C73" s="19" t="s">
        <v>140</v>
      </c>
      <c r="D73" s="19" t="s">
        <v>141</v>
      </c>
      <c r="E73" s="13">
        <v>282.58</v>
      </c>
      <c r="F73" s="14">
        <v>0</v>
      </c>
    </row>
    <row r="74" s="1" customFormat="1" spans="1:6">
      <c r="A74" s="10">
        <v>71</v>
      </c>
      <c r="B74" s="10" t="s">
        <v>8</v>
      </c>
      <c r="C74" s="19" t="s">
        <v>142</v>
      </c>
      <c r="D74" s="19" t="s">
        <v>143</v>
      </c>
      <c r="E74" s="13">
        <v>1374.68</v>
      </c>
      <c r="F74" s="14">
        <v>0</v>
      </c>
    </row>
    <row r="75" s="1" customFormat="1" spans="1:6">
      <c r="A75" s="10">
        <v>72</v>
      </c>
      <c r="B75" s="10" t="s">
        <v>8</v>
      </c>
      <c r="C75" s="12" t="s">
        <v>144</v>
      </c>
      <c r="D75" s="12" t="s">
        <v>145</v>
      </c>
      <c r="E75" s="13">
        <v>1042.8</v>
      </c>
      <c r="F75" s="14">
        <v>0</v>
      </c>
    </row>
    <row r="76" s="1" customFormat="1" spans="1:6">
      <c r="A76" s="10">
        <v>73</v>
      </c>
      <c r="B76" s="10" t="s">
        <v>8</v>
      </c>
      <c r="C76" s="12" t="s">
        <v>146</v>
      </c>
      <c r="D76" s="12" t="s">
        <v>147</v>
      </c>
      <c r="E76" s="13">
        <v>182.2</v>
      </c>
      <c r="F76" s="14">
        <v>0</v>
      </c>
    </row>
    <row r="77" s="1" customFormat="1" spans="1:6">
      <c r="A77" s="10">
        <v>74</v>
      </c>
      <c r="B77" s="10" t="s">
        <v>8</v>
      </c>
      <c r="C77" s="12" t="s">
        <v>148</v>
      </c>
      <c r="D77" s="12" t="s">
        <v>149</v>
      </c>
      <c r="E77" s="13">
        <v>131.2</v>
      </c>
      <c r="F77" s="14">
        <v>0</v>
      </c>
    </row>
    <row r="78" s="1" customFormat="1" spans="1:6">
      <c r="A78" s="10">
        <v>75</v>
      </c>
      <c r="B78" s="10" t="s">
        <v>8</v>
      </c>
      <c r="C78" s="11" t="s">
        <v>150</v>
      </c>
      <c r="D78" s="12" t="s">
        <v>151</v>
      </c>
      <c r="E78" s="13">
        <v>655.98</v>
      </c>
      <c r="F78" s="14">
        <v>0</v>
      </c>
    </row>
    <row r="79" s="1" customFormat="1" spans="1:6">
      <c r="A79" s="10">
        <v>76</v>
      </c>
      <c r="B79" s="10" t="s">
        <v>8</v>
      </c>
      <c r="C79" s="17" t="s">
        <v>152</v>
      </c>
      <c r="D79" s="17" t="s">
        <v>153</v>
      </c>
      <c r="E79" s="13">
        <v>393.59</v>
      </c>
      <c r="F79" s="14">
        <v>0</v>
      </c>
    </row>
    <row r="80" s="1" customFormat="1" spans="1:6">
      <c r="A80" s="10">
        <v>77</v>
      </c>
      <c r="B80" s="10" t="s">
        <v>8</v>
      </c>
      <c r="C80" s="12" t="s">
        <v>154</v>
      </c>
      <c r="D80" s="12" t="s">
        <v>155</v>
      </c>
      <c r="E80" s="13">
        <v>1903.68</v>
      </c>
      <c r="F80" s="14">
        <v>0</v>
      </c>
    </row>
    <row r="81" s="1" customFormat="1" spans="1:6">
      <c r="A81" s="10">
        <v>78</v>
      </c>
      <c r="B81" s="10" t="s">
        <v>8</v>
      </c>
      <c r="C81" s="11" t="s">
        <v>156</v>
      </c>
      <c r="D81" s="11" t="s">
        <v>157</v>
      </c>
      <c r="E81" s="13">
        <v>787.18</v>
      </c>
      <c r="F81" s="14">
        <v>0</v>
      </c>
    </row>
    <row r="82" s="1" customFormat="1" spans="1:6">
      <c r="A82" s="10">
        <v>79</v>
      </c>
      <c r="B82" s="10" t="s">
        <v>8</v>
      </c>
      <c r="C82" s="11" t="s">
        <v>158</v>
      </c>
      <c r="D82" s="11" t="s">
        <v>159</v>
      </c>
      <c r="E82" s="13">
        <v>131.2</v>
      </c>
      <c r="F82" s="14">
        <v>0</v>
      </c>
    </row>
    <row r="83" s="1" customFormat="1" spans="1:6">
      <c r="A83" s="10">
        <v>80</v>
      </c>
      <c r="B83" s="10" t="s">
        <v>8</v>
      </c>
      <c r="C83" s="11" t="s">
        <v>160</v>
      </c>
      <c r="D83" s="11" t="s">
        <v>161</v>
      </c>
      <c r="E83" s="13">
        <v>183.3</v>
      </c>
      <c r="F83" s="14">
        <v>0</v>
      </c>
    </row>
    <row r="84" s="1" customFormat="1" spans="1:6">
      <c r="A84" s="10">
        <v>81</v>
      </c>
      <c r="B84" s="10" t="s">
        <v>8</v>
      </c>
      <c r="C84" s="11" t="s">
        <v>162</v>
      </c>
      <c r="D84" s="11" t="s">
        <v>163</v>
      </c>
      <c r="E84" s="13">
        <v>262.39</v>
      </c>
      <c r="F84" s="14">
        <v>0</v>
      </c>
    </row>
    <row r="85" s="1" customFormat="1" spans="1:6">
      <c r="A85" s="10">
        <v>82</v>
      </c>
      <c r="B85" s="10" t="s">
        <v>8</v>
      </c>
      <c r="C85" s="11" t="s">
        <v>164</v>
      </c>
      <c r="D85" s="11" t="s">
        <v>165</v>
      </c>
      <c r="E85" s="13">
        <v>172.34</v>
      </c>
      <c r="F85" s="14">
        <v>0</v>
      </c>
    </row>
    <row r="86" s="1" customFormat="1" spans="1:6">
      <c r="A86" s="10">
        <v>83</v>
      </c>
      <c r="B86" s="10" t="s">
        <v>8</v>
      </c>
      <c r="C86" s="11" t="s">
        <v>166</v>
      </c>
      <c r="D86" s="11" t="s">
        <v>167</v>
      </c>
      <c r="E86" s="13">
        <v>262.39</v>
      </c>
      <c r="F86" s="14">
        <v>0</v>
      </c>
    </row>
    <row r="87" s="1" customFormat="1" spans="1:6">
      <c r="A87" s="10">
        <v>84</v>
      </c>
      <c r="B87" s="20" t="s">
        <v>8</v>
      </c>
      <c r="C87" s="21" t="s">
        <v>168</v>
      </c>
      <c r="D87" s="21" t="s">
        <v>169</v>
      </c>
      <c r="E87" s="22">
        <v>989.02</v>
      </c>
      <c r="F87" s="23">
        <v>0</v>
      </c>
    </row>
    <row r="88" s="1" customFormat="1" spans="1:6">
      <c r="A88" s="10">
        <v>85</v>
      </c>
      <c r="B88" s="10" t="s">
        <v>8</v>
      </c>
      <c r="C88" s="17" t="s">
        <v>170</v>
      </c>
      <c r="D88" s="17" t="s">
        <v>171</v>
      </c>
      <c r="E88" s="13">
        <v>989.02</v>
      </c>
      <c r="F88" s="14">
        <v>0</v>
      </c>
    </row>
    <row r="89" s="1" customFormat="1" spans="1:6">
      <c r="A89" s="10">
        <v>86</v>
      </c>
      <c r="B89" s="10" t="s">
        <v>8</v>
      </c>
      <c r="C89" s="17" t="s">
        <v>172</v>
      </c>
      <c r="D89" s="17" t="s">
        <v>173</v>
      </c>
      <c r="E89" s="13">
        <v>1096.21</v>
      </c>
      <c r="F89" s="14">
        <v>0</v>
      </c>
    </row>
    <row r="90" s="1" customFormat="1" spans="1:6">
      <c r="A90" s="10">
        <v>87</v>
      </c>
      <c r="B90" s="10" t="s">
        <v>8</v>
      </c>
      <c r="C90" s="17" t="s">
        <v>174</v>
      </c>
      <c r="D90" s="17" t="s">
        <v>175</v>
      </c>
      <c r="E90" s="13">
        <v>393.59</v>
      </c>
      <c r="F90" s="14">
        <v>0</v>
      </c>
    </row>
    <row r="91" s="1" customFormat="1" spans="1:6">
      <c r="A91" s="10">
        <v>88</v>
      </c>
      <c r="B91" s="10" t="s">
        <v>8</v>
      </c>
      <c r="C91" s="11" t="s">
        <v>176</v>
      </c>
      <c r="D91" s="11" t="s">
        <v>177</v>
      </c>
      <c r="E91" s="13">
        <v>131.2</v>
      </c>
      <c r="F91" s="14">
        <v>0</v>
      </c>
    </row>
    <row r="92" s="1" customFormat="1" spans="1:6">
      <c r="A92" s="10">
        <v>89</v>
      </c>
      <c r="B92" s="10" t="s">
        <v>8</v>
      </c>
      <c r="C92" s="17" t="s">
        <v>178</v>
      </c>
      <c r="D92" s="17" t="s">
        <v>179</v>
      </c>
      <c r="E92" s="13">
        <v>626.11</v>
      </c>
      <c r="F92" s="14">
        <v>0</v>
      </c>
    </row>
    <row r="93" s="1" customFormat="1" spans="1:6">
      <c r="A93" s="10">
        <v>90</v>
      </c>
      <c r="B93" s="10" t="s">
        <v>8</v>
      </c>
      <c r="C93" s="11" t="s">
        <v>180</v>
      </c>
      <c r="D93" s="11" t="s">
        <v>181</v>
      </c>
      <c r="E93" s="13">
        <v>1682.7</v>
      </c>
      <c r="F93" s="14">
        <v>0</v>
      </c>
    </row>
    <row r="94" s="1" customFormat="1" spans="1:6">
      <c r="A94" s="10">
        <v>91</v>
      </c>
      <c r="B94" s="10" t="s">
        <v>8</v>
      </c>
      <c r="C94" s="11" t="s">
        <v>182</v>
      </c>
      <c r="D94" s="11" t="s">
        <v>183</v>
      </c>
      <c r="E94" s="13">
        <v>1180.76</v>
      </c>
      <c r="F94" s="14">
        <v>0</v>
      </c>
    </row>
    <row r="95" s="1" customFormat="1" spans="1:6">
      <c r="A95" s="10">
        <v>92</v>
      </c>
      <c r="B95" s="10" t="s">
        <v>8</v>
      </c>
      <c r="C95" s="17" t="s">
        <v>184</v>
      </c>
      <c r="D95" s="17" t="s">
        <v>185</v>
      </c>
      <c r="E95" s="13">
        <v>404.2</v>
      </c>
      <c r="F95" s="14">
        <v>0</v>
      </c>
    </row>
    <row r="96" s="1" customFormat="1" spans="1:6">
      <c r="A96" s="10">
        <v>93</v>
      </c>
      <c r="B96" s="10" t="s">
        <v>8</v>
      </c>
      <c r="C96" s="17" t="s">
        <v>186</v>
      </c>
      <c r="D96" s="17" t="s">
        <v>187</v>
      </c>
      <c r="E96" s="13">
        <v>393.59</v>
      </c>
      <c r="F96" s="14">
        <v>0</v>
      </c>
    </row>
    <row r="97" s="1" customFormat="1" spans="1:6">
      <c r="A97" s="10">
        <v>94</v>
      </c>
      <c r="B97" s="10" t="s">
        <v>8</v>
      </c>
      <c r="C97" s="17" t="s">
        <v>188</v>
      </c>
      <c r="D97" s="17" t="s">
        <v>189</v>
      </c>
      <c r="E97" s="13">
        <v>131.2</v>
      </c>
      <c r="F97" s="14">
        <v>0</v>
      </c>
    </row>
    <row r="98" s="1" customFormat="1" spans="1:6">
      <c r="A98" s="10">
        <v>95</v>
      </c>
      <c r="B98" s="10" t="s">
        <v>8</v>
      </c>
      <c r="C98" s="17" t="s">
        <v>190</v>
      </c>
      <c r="D98" s="17" t="s">
        <v>191</v>
      </c>
      <c r="E98" s="13">
        <v>468</v>
      </c>
      <c r="F98" s="14">
        <v>0</v>
      </c>
    </row>
    <row r="99" s="1" customFormat="1" spans="1:6">
      <c r="A99" s="10">
        <v>96</v>
      </c>
      <c r="B99" s="10" t="s">
        <v>8</v>
      </c>
      <c r="C99" s="17" t="s">
        <v>192</v>
      </c>
      <c r="D99" s="17" t="s">
        <v>193</v>
      </c>
      <c r="E99" s="13">
        <v>868.8</v>
      </c>
      <c r="F99" s="14">
        <v>0</v>
      </c>
    </row>
    <row r="100" s="1" customFormat="1" spans="1:6">
      <c r="A100" s="10">
        <v>97</v>
      </c>
      <c r="B100" s="10" t="s">
        <v>8</v>
      </c>
      <c r="C100" s="17" t="s">
        <v>194</v>
      </c>
      <c r="D100" s="17" t="s">
        <v>195</v>
      </c>
      <c r="E100" s="13">
        <v>827.54</v>
      </c>
      <c r="F100" s="14">
        <v>0</v>
      </c>
    </row>
    <row r="101" s="1" customFormat="1" spans="1:6">
      <c r="A101" s="10">
        <v>98</v>
      </c>
      <c r="B101" s="10" t="s">
        <v>8</v>
      </c>
      <c r="C101" s="17" t="s">
        <v>196</v>
      </c>
      <c r="D101" s="17" t="s">
        <v>197</v>
      </c>
      <c r="E101" s="13">
        <v>3205.3</v>
      </c>
      <c r="F101" s="14">
        <v>0</v>
      </c>
    </row>
    <row r="102" s="1" customFormat="1" spans="1:6">
      <c r="A102" s="10">
        <v>99</v>
      </c>
      <c r="B102" s="10" t="s">
        <v>8</v>
      </c>
      <c r="C102" s="17" t="s">
        <v>198</v>
      </c>
      <c r="D102" s="17" t="s">
        <v>199</v>
      </c>
      <c r="E102" s="13">
        <v>131.2</v>
      </c>
      <c r="F102" s="14">
        <v>0</v>
      </c>
    </row>
    <row r="103" s="1" customFormat="1" spans="1:6">
      <c r="A103" s="10">
        <v>100</v>
      </c>
      <c r="B103" s="10" t="s">
        <v>8</v>
      </c>
      <c r="C103" s="17" t="s">
        <v>200</v>
      </c>
      <c r="D103" s="17" t="s">
        <v>201</v>
      </c>
      <c r="E103" s="13">
        <v>131.2</v>
      </c>
      <c r="F103" s="14">
        <v>0</v>
      </c>
    </row>
    <row r="104" s="1" customFormat="1" spans="1:6">
      <c r="A104" s="10">
        <v>101</v>
      </c>
      <c r="B104" s="10" t="s">
        <v>8</v>
      </c>
      <c r="C104" s="17" t="s">
        <v>202</v>
      </c>
      <c r="D104" s="17" t="s">
        <v>203</v>
      </c>
      <c r="E104" s="13">
        <v>414.49</v>
      </c>
      <c r="F104" s="14">
        <v>0</v>
      </c>
    </row>
    <row r="105" s="1" customFormat="1" spans="1:6">
      <c r="A105" s="10">
        <v>102</v>
      </c>
      <c r="B105" s="10" t="s">
        <v>8</v>
      </c>
      <c r="C105" s="17" t="s">
        <v>204</v>
      </c>
      <c r="D105" s="17" t="s">
        <v>205</v>
      </c>
      <c r="E105" s="13">
        <v>132.6</v>
      </c>
      <c r="F105" s="14">
        <v>0</v>
      </c>
    </row>
    <row r="106" s="1" customFormat="1" spans="1:6">
      <c r="A106" s="10">
        <v>103</v>
      </c>
      <c r="B106" s="10" t="s">
        <v>8</v>
      </c>
      <c r="C106" s="11" t="s">
        <v>206</v>
      </c>
      <c r="D106" s="11" t="s">
        <v>207</v>
      </c>
      <c r="E106" s="13">
        <v>157.4</v>
      </c>
      <c r="F106" s="14">
        <v>0</v>
      </c>
    </row>
    <row r="107" s="1" customFormat="1" spans="1:6">
      <c r="A107" s="10">
        <v>104</v>
      </c>
      <c r="B107" s="10" t="s">
        <v>8</v>
      </c>
      <c r="C107" s="11" t="s">
        <v>208</v>
      </c>
      <c r="D107" s="12" t="s">
        <v>209</v>
      </c>
      <c r="E107" s="13">
        <v>275.74</v>
      </c>
      <c r="F107" s="14">
        <v>0</v>
      </c>
    </row>
    <row r="108" s="1" customFormat="1" spans="1:6">
      <c r="A108" s="10">
        <v>105</v>
      </c>
      <c r="B108" s="10" t="s">
        <v>8</v>
      </c>
      <c r="C108" s="11" t="s">
        <v>210</v>
      </c>
      <c r="D108" s="24" t="s">
        <v>211</v>
      </c>
      <c r="E108" s="13">
        <v>366.56</v>
      </c>
      <c r="F108" s="14">
        <v>0</v>
      </c>
    </row>
    <row r="109" s="1" customFormat="1" spans="1:6">
      <c r="A109" s="10">
        <v>106</v>
      </c>
      <c r="B109" s="10" t="s">
        <v>8</v>
      </c>
      <c r="C109" s="11" t="s">
        <v>212</v>
      </c>
      <c r="D109" s="11" t="s">
        <v>213</v>
      </c>
      <c r="E109" s="13">
        <v>183.3</v>
      </c>
      <c r="F109" s="14">
        <v>0</v>
      </c>
    </row>
    <row r="110" s="1" customFormat="1" spans="1:6">
      <c r="A110" s="10">
        <v>107</v>
      </c>
      <c r="B110" s="10" t="s">
        <v>8</v>
      </c>
      <c r="C110" s="11" t="s">
        <v>214</v>
      </c>
      <c r="D110" s="11" t="s">
        <v>215</v>
      </c>
      <c r="E110" s="13">
        <v>262.39</v>
      </c>
      <c r="F110" s="14">
        <v>0</v>
      </c>
    </row>
    <row r="111" s="1" customFormat="1" spans="1:6">
      <c r="A111" s="10">
        <v>108</v>
      </c>
      <c r="B111" s="10" t="s">
        <v>8</v>
      </c>
      <c r="C111" s="11" t="s">
        <v>216</v>
      </c>
      <c r="D111" s="11" t="s">
        <v>217</v>
      </c>
      <c r="E111" s="13">
        <v>1860.49</v>
      </c>
      <c r="F111" s="14">
        <v>0</v>
      </c>
    </row>
    <row r="112" s="1" customFormat="1" spans="1:6">
      <c r="A112" s="10">
        <v>109</v>
      </c>
      <c r="B112" s="10" t="s">
        <v>8</v>
      </c>
      <c r="C112" s="11" t="s">
        <v>218</v>
      </c>
      <c r="D112" s="11" t="s">
        <v>219</v>
      </c>
      <c r="E112" s="13">
        <v>191.75</v>
      </c>
      <c r="F112" s="14">
        <v>0</v>
      </c>
    </row>
    <row r="113" s="1" customFormat="1" spans="1:6">
      <c r="A113" s="10">
        <v>110</v>
      </c>
      <c r="B113" s="10" t="s">
        <v>8</v>
      </c>
      <c r="C113" s="11" t="s">
        <v>220</v>
      </c>
      <c r="D113" s="11" t="s">
        <v>221</v>
      </c>
      <c r="E113" s="13">
        <v>18885.7</v>
      </c>
      <c r="F113" s="14">
        <v>0.0319</v>
      </c>
    </row>
    <row r="114" s="1" customFormat="1" spans="1:6">
      <c r="A114" s="10">
        <v>111</v>
      </c>
      <c r="B114" s="10" t="s">
        <v>8</v>
      </c>
      <c r="C114" s="11" t="s">
        <v>222</v>
      </c>
      <c r="D114" s="11" t="s">
        <v>223</v>
      </c>
      <c r="E114" s="13">
        <v>1732.46</v>
      </c>
      <c r="F114" s="14">
        <v>0</v>
      </c>
    </row>
    <row r="115" s="1" customFormat="1" spans="1:6">
      <c r="A115" s="10">
        <v>112</v>
      </c>
      <c r="B115" s="10" t="s">
        <v>8</v>
      </c>
      <c r="C115" s="11" t="s">
        <v>224</v>
      </c>
      <c r="D115" s="11" t="s">
        <v>225</v>
      </c>
      <c r="E115" s="13">
        <v>908.28</v>
      </c>
      <c r="F115" s="14">
        <v>0</v>
      </c>
    </row>
    <row r="116" s="1" customFormat="1" spans="1:6">
      <c r="A116" s="10">
        <v>113</v>
      </c>
      <c r="B116" s="10" t="s">
        <v>8</v>
      </c>
      <c r="C116" s="11" t="s">
        <v>226</v>
      </c>
      <c r="D116" s="11" t="s">
        <v>227</v>
      </c>
      <c r="E116" s="13">
        <v>131.2</v>
      </c>
      <c r="F116" s="14">
        <v>0</v>
      </c>
    </row>
    <row r="117" s="1" customFormat="1" spans="1:6">
      <c r="A117" s="10">
        <v>114</v>
      </c>
      <c r="B117" s="10" t="s">
        <v>8</v>
      </c>
      <c r="C117" s="11" t="s">
        <v>228</v>
      </c>
      <c r="D117" s="11" t="s">
        <v>229</v>
      </c>
      <c r="E117" s="13">
        <v>1332.14</v>
      </c>
      <c r="F117" s="14">
        <v>0</v>
      </c>
    </row>
    <row r="118" s="1" customFormat="1" spans="1:6">
      <c r="A118" s="10">
        <v>115</v>
      </c>
      <c r="B118" s="10" t="s">
        <v>8</v>
      </c>
      <c r="C118" s="11" t="s">
        <v>230</v>
      </c>
      <c r="D118" s="11" t="s">
        <v>231</v>
      </c>
      <c r="E118" s="13">
        <v>273</v>
      </c>
      <c r="F118" s="14">
        <v>0</v>
      </c>
    </row>
    <row r="119" s="1" customFormat="1" spans="1:6">
      <c r="A119" s="10">
        <v>116</v>
      </c>
      <c r="B119" s="10" t="s">
        <v>8</v>
      </c>
      <c r="C119" s="11" t="s">
        <v>232</v>
      </c>
      <c r="D119" s="11" t="s">
        <v>233</v>
      </c>
      <c r="E119" s="13">
        <v>305.21</v>
      </c>
      <c r="F119" s="14">
        <v>0</v>
      </c>
    </row>
    <row r="120" s="1" customFormat="1" spans="1:6">
      <c r="A120" s="10">
        <v>117</v>
      </c>
      <c r="B120" s="10" t="s">
        <v>8</v>
      </c>
      <c r="C120" s="11" t="s">
        <v>234</v>
      </c>
      <c r="D120" s="11" t="s">
        <v>235</v>
      </c>
      <c r="E120" s="13">
        <v>136.5</v>
      </c>
      <c r="F120" s="14">
        <v>0</v>
      </c>
    </row>
    <row r="121" s="1" customFormat="1" spans="1:6">
      <c r="A121" s="10">
        <v>118</v>
      </c>
      <c r="B121" s="10" t="s">
        <v>8</v>
      </c>
      <c r="C121" s="11" t="s">
        <v>236</v>
      </c>
      <c r="D121" s="11" t="s">
        <v>237</v>
      </c>
      <c r="E121" s="13">
        <v>393.59</v>
      </c>
      <c r="F121" s="14">
        <v>0</v>
      </c>
    </row>
    <row r="122" s="1" customFormat="1" spans="1:6">
      <c r="A122" s="10">
        <v>119</v>
      </c>
      <c r="B122" s="10" t="s">
        <v>8</v>
      </c>
      <c r="C122" s="11" t="s">
        <v>238</v>
      </c>
      <c r="D122" s="11" t="s">
        <v>239</v>
      </c>
      <c r="E122" s="13">
        <v>2605.52</v>
      </c>
      <c r="F122" s="14">
        <v>0</v>
      </c>
    </row>
    <row r="123" s="1" customFormat="1" spans="1:6">
      <c r="A123" s="10">
        <v>120</v>
      </c>
      <c r="B123" s="10" t="s">
        <v>8</v>
      </c>
      <c r="C123" s="11" t="s">
        <v>240</v>
      </c>
      <c r="D123" s="11" t="s">
        <v>241</v>
      </c>
      <c r="E123" s="13">
        <v>213.7</v>
      </c>
      <c r="F123" s="14">
        <v>0</v>
      </c>
    </row>
    <row r="124" s="1" customFormat="1" spans="1:6">
      <c r="A124" s="10">
        <v>121</v>
      </c>
      <c r="B124" s="10" t="s">
        <v>8</v>
      </c>
      <c r="C124" s="11" t="s">
        <v>242</v>
      </c>
      <c r="D124" s="11" t="s">
        <v>243</v>
      </c>
      <c r="E124" s="13">
        <v>468</v>
      </c>
      <c r="F124" s="14">
        <v>0</v>
      </c>
    </row>
    <row r="125" s="1" customFormat="1" spans="1:6">
      <c r="A125" s="10">
        <v>122</v>
      </c>
      <c r="B125" s="10" t="s">
        <v>8</v>
      </c>
      <c r="C125" s="11" t="s">
        <v>244</v>
      </c>
      <c r="D125" s="11" t="s">
        <v>245</v>
      </c>
      <c r="E125" s="13">
        <v>151.38</v>
      </c>
      <c r="F125" s="14">
        <v>0</v>
      </c>
    </row>
    <row r="126" s="1" customFormat="1" spans="1:6">
      <c r="A126" s="10">
        <v>123</v>
      </c>
      <c r="B126" s="10" t="s">
        <v>8</v>
      </c>
      <c r="C126" s="11" t="s">
        <v>246</v>
      </c>
      <c r="D126" s="11" t="s">
        <v>247</v>
      </c>
      <c r="E126" s="13">
        <v>3570.35</v>
      </c>
      <c r="F126" s="14">
        <v>0</v>
      </c>
    </row>
    <row r="127" s="1" customFormat="1" spans="1:6">
      <c r="A127" s="10">
        <v>124</v>
      </c>
      <c r="B127" s="10" t="s">
        <v>8</v>
      </c>
      <c r="C127" s="11" t="s">
        <v>248</v>
      </c>
      <c r="D127" s="11" t="s">
        <v>249</v>
      </c>
      <c r="E127" s="13">
        <v>3268.37</v>
      </c>
      <c r="F127" s="14">
        <v>0</v>
      </c>
    </row>
    <row r="128" s="1" customFormat="1" spans="1:6">
      <c r="A128" s="10">
        <v>125</v>
      </c>
      <c r="B128" s="10" t="s">
        <v>8</v>
      </c>
      <c r="C128" s="11" t="s">
        <v>250</v>
      </c>
      <c r="D128" s="12" t="s">
        <v>251</v>
      </c>
      <c r="E128" s="13">
        <v>131.2</v>
      </c>
      <c r="F128" s="14">
        <v>0</v>
      </c>
    </row>
    <row r="129" s="1" customFormat="1" spans="1:6">
      <c r="A129" s="10">
        <v>126</v>
      </c>
      <c r="B129" s="10" t="s">
        <v>8</v>
      </c>
      <c r="C129" s="11" t="s">
        <v>252</v>
      </c>
      <c r="D129" s="12" t="s">
        <v>253</v>
      </c>
      <c r="E129" s="13">
        <v>215.79</v>
      </c>
      <c r="F129" s="14">
        <v>0</v>
      </c>
    </row>
    <row r="130" s="1" customFormat="1" spans="1:6">
      <c r="A130" s="10">
        <v>127</v>
      </c>
      <c r="B130" s="10" t="s">
        <v>8</v>
      </c>
      <c r="C130" s="11" t="s">
        <v>254</v>
      </c>
      <c r="D130" s="11" t="s">
        <v>255</v>
      </c>
      <c r="E130" s="13">
        <v>262.39</v>
      </c>
      <c r="F130" s="14">
        <v>0</v>
      </c>
    </row>
    <row r="131" s="1" customFormat="1" spans="1:6">
      <c r="A131" s="10">
        <v>128</v>
      </c>
      <c r="B131" s="10" t="s">
        <v>8</v>
      </c>
      <c r="C131" s="11" t="s">
        <v>256</v>
      </c>
      <c r="D131" s="11" t="s">
        <v>257</v>
      </c>
      <c r="E131" s="13">
        <v>312</v>
      </c>
      <c r="F131" s="14">
        <v>0</v>
      </c>
    </row>
    <row r="132" s="1" customFormat="1" spans="1:6">
      <c r="A132" s="10">
        <v>129</v>
      </c>
      <c r="B132" s="10" t="s">
        <v>8</v>
      </c>
      <c r="C132" s="11" t="s">
        <v>258</v>
      </c>
      <c r="D132" s="11" t="s">
        <v>259</v>
      </c>
      <c r="E132" s="13">
        <v>524.87</v>
      </c>
      <c r="F132" s="14">
        <v>0</v>
      </c>
    </row>
    <row r="133" s="1" customFormat="1" spans="1:6">
      <c r="A133" s="10">
        <v>130</v>
      </c>
      <c r="B133" s="10" t="s">
        <v>8</v>
      </c>
      <c r="C133" s="11" t="s">
        <v>260</v>
      </c>
      <c r="D133" s="11" t="s">
        <v>261</v>
      </c>
      <c r="E133" s="13">
        <v>131.2</v>
      </c>
      <c r="F133" s="14">
        <v>0</v>
      </c>
    </row>
    <row r="134" s="1" customFormat="1" spans="1:6">
      <c r="A134" s="10">
        <v>131</v>
      </c>
      <c r="B134" s="10" t="s">
        <v>8</v>
      </c>
      <c r="C134" s="11" t="s">
        <v>262</v>
      </c>
      <c r="D134" s="11" t="s">
        <v>263</v>
      </c>
      <c r="E134" s="13">
        <v>519.31</v>
      </c>
      <c r="F134" s="14">
        <v>0</v>
      </c>
    </row>
    <row r="135" s="1" customFormat="1" spans="1:6">
      <c r="A135" s="10">
        <v>132</v>
      </c>
      <c r="B135" s="10" t="s">
        <v>8</v>
      </c>
      <c r="C135" s="11" t="s">
        <v>264</v>
      </c>
      <c r="D135" s="11" t="s">
        <v>265</v>
      </c>
      <c r="E135" s="13">
        <v>464.23</v>
      </c>
      <c r="F135" s="14">
        <v>0</v>
      </c>
    </row>
    <row r="136" s="1" customFormat="1" spans="1:6">
      <c r="A136" s="10">
        <v>133</v>
      </c>
      <c r="B136" s="10" t="s">
        <v>8</v>
      </c>
      <c r="C136" s="11" t="s">
        <v>266</v>
      </c>
      <c r="D136" s="11" t="s">
        <v>267</v>
      </c>
      <c r="E136" s="13">
        <v>1453.25</v>
      </c>
      <c r="F136" s="14">
        <v>0</v>
      </c>
    </row>
    <row r="137" s="1" customFormat="1" spans="1:6">
      <c r="A137" s="10">
        <v>134</v>
      </c>
      <c r="B137" s="10" t="s">
        <v>8</v>
      </c>
      <c r="C137" s="11" t="s">
        <v>268</v>
      </c>
      <c r="D137" s="11" t="s">
        <v>269</v>
      </c>
      <c r="E137" s="13">
        <v>592.8</v>
      </c>
      <c r="F137" s="14">
        <v>0</v>
      </c>
    </row>
    <row r="138" s="1" customFormat="1" spans="1:6">
      <c r="A138" s="10">
        <v>135</v>
      </c>
      <c r="B138" s="10" t="s">
        <v>8</v>
      </c>
      <c r="C138" s="11" t="s">
        <v>270</v>
      </c>
      <c r="D138" s="11" t="s">
        <v>271</v>
      </c>
      <c r="E138" s="13">
        <v>6465.15</v>
      </c>
      <c r="F138" s="14">
        <v>0</v>
      </c>
    </row>
    <row r="139" s="1" customFormat="1" spans="1:6">
      <c r="A139" s="10">
        <v>136</v>
      </c>
      <c r="B139" s="10" t="s">
        <v>8</v>
      </c>
      <c r="C139" s="11" t="s">
        <v>272</v>
      </c>
      <c r="D139" s="11" t="s">
        <v>273</v>
      </c>
      <c r="E139" s="13">
        <v>8406.91</v>
      </c>
      <c r="F139" s="14">
        <v>0</v>
      </c>
    </row>
    <row r="140" s="1" customFormat="1" spans="1:6">
      <c r="A140" s="10">
        <v>137</v>
      </c>
      <c r="B140" s="10" t="s">
        <v>8</v>
      </c>
      <c r="C140" s="25" t="s">
        <v>274</v>
      </c>
      <c r="D140" s="25" t="s">
        <v>275</v>
      </c>
      <c r="E140" s="13">
        <v>1438.89</v>
      </c>
      <c r="F140" s="14">
        <v>0</v>
      </c>
    </row>
    <row r="141" s="1" customFormat="1" spans="1:6">
      <c r="A141" s="10">
        <v>138</v>
      </c>
      <c r="B141" s="10" t="s">
        <v>8</v>
      </c>
      <c r="C141" s="11" t="s">
        <v>276</v>
      </c>
      <c r="D141" s="11" t="s">
        <v>277</v>
      </c>
      <c r="E141" s="13">
        <v>499.59</v>
      </c>
      <c r="F141" s="14">
        <v>0</v>
      </c>
    </row>
    <row r="142" s="1" customFormat="1" spans="1:6">
      <c r="A142" s="10">
        <v>139</v>
      </c>
      <c r="B142" s="10" t="s">
        <v>8</v>
      </c>
      <c r="C142" s="11" t="s">
        <v>278</v>
      </c>
      <c r="D142" s="12" t="s">
        <v>279</v>
      </c>
      <c r="E142" s="13">
        <v>131.2</v>
      </c>
      <c r="F142" s="14">
        <v>0</v>
      </c>
    </row>
    <row r="143" s="1" customFormat="1" spans="1:6">
      <c r="A143" s="10">
        <v>140</v>
      </c>
      <c r="B143" s="10" t="s">
        <v>8</v>
      </c>
      <c r="C143" s="25" t="s">
        <v>280</v>
      </c>
      <c r="D143" s="25" t="s">
        <v>281</v>
      </c>
      <c r="E143" s="13">
        <v>530.4</v>
      </c>
      <c r="F143" s="14">
        <v>0</v>
      </c>
    </row>
    <row r="144" s="1" customFormat="1" spans="1:6">
      <c r="A144" s="10">
        <v>141</v>
      </c>
      <c r="B144" s="10" t="s">
        <v>8</v>
      </c>
      <c r="C144" s="11" t="s">
        <v>282</v>
      </c>
      <c r="D144" s="11" t="s">
        <v>283</v>
      </c>
      <c r="E144" s="13">
        <v>262.39</v>
      </c>
      <c r="F144" s="14">
        <v>0</v>
      </c>
    </row>
    <row r="145" s="1" customFormat="1" spans="1:6">
      <c r="A145" s="10">
        <v>142</v>
      </c>
      <c r="B145" s="10" t="s">
        <v>8</v>
      </c>
      <c r="C145" s="25" t="s">
        <v>284</v>
      </c>
      <c r="D145" s="25" t="s">
        <v>285</v>
      </c>
      <c r="E145" s="13">
        <v>504</v>
      </c>
      <c r="F145" s="14">
        <v>0</v>
      </c>
    </row>
    <row r="146" s="1" customFormat="1" spans="1:6">
      <c r="A146" s="10">
        <v>143</v>
      </c>
      <c r="B146" s="10" t="s">
        <v>8</v>
      </c>
      <c r="C146" s="11" t="s">
        <v>286</v>
      </c>
      <c r="D146" s="11" t="s">
        <v>287</v>
      </c>
      <c r="E146" s="13">
        <v>545.78</v>
      </c>
      <c r="F146" s="14">
        <v>0</v>
      </c>
    </row>
    <row r="147" s="1" customFormat="1" spans="1:6">
      <c r="A147" s="10">
        <v>144</v>
      </c>
      <c r="B147" s="10" t="s">
        <v>8</v>
      </c>
      <c r="C147" s="11" t="s">
        <v>288</v>
      </c>
      <c r="D147" s="11" t="s">
        <v>289</v>
      </c>
      <c r="E147" s="13">
        <v>856.28</v>
      </c>
      <c r="F147" s="14">
        <v>0</v>
      </c>
    </row>
    <row r="148" s="1" customFormat="1" spans="1:6">
      <c r="A148" s="10">
        <v>145</v>
      </c>
      <c r="B148" s="10" t="s">
        <v>8</v>
      </c>
      <c r="C148" s="25" t="s">
        <v>290</v>
      </c>
      <c r="D148" s="25" t="s">
        <v>291</v>
      </c>
      <c r="E148" s="13">
        <v>131.2</v>
      </c>
      <c r="F148" s="14">
        <v>0</v>
      </c>
    </row>
    <row r="149" s="1" customFormat="1" spans="1:6">
      <c r="A149" s="10">
        <v>146</v>
      </c>
      <c r="B149" s="10" t="s">
        <v>8</v>
      </c>
      <c r="C149" s="11" t="s">
        <v>292</v>
      </c>
      <c r="D149" s="11" t="s">
        <v>293</v>
      </c>
      <c r="E149" s="13">
        <v>555.06</v>
      </c>
      <c r="F149" s="14">
        <v>0</v>
      </c>
    </row>
    <row r="150" s="1" customFormat="1" spans="1:6">
      <c r="A150" s="10">
        <v>147</v>
      </c>
      <c r="B150" s="10" t="s">
        <v>8</v>
      </c>
      <c r="C150" s="25" t="s">
        <v>294</v>
      </c>
      <c r="D150" s="25" t="s">
        <v>295</v>
      </c>
      <c r="E150" s="13">
        <v>132.1</v>
      </c>
      <c r="F150" s="14">
        <v>0</v>
      </c>
    </row>
    <row r="151" s="1" customFormat="1" spans="1:6">
      <c r="A151" s="10">
        <v>148</v>
      </c>
      <c r="B151" s="10" t="s">
        <v>8</v>
      </c>
      <c r="C151" s="11" t="s">
        <v>296</v>
      </c>
      <c r="D151" s="11" t="s">
        <v>297</v>
      </c>
      <c r="E151" s="13">
        <v>960.68</v>
      </c>
      <c r="F151" s="14">
        <v>0</v>
      </c>
    </row>
    <row r="152" s="1" customFormat="1" spans="1:6">
      <c r="A152" s="10">
        <v>149</v>
      </c>
      <c r="B152" s="10" t="s">
        <v>8</v>
      </c>
      <c r="C152" s="25" t="s">
        <v>298</v>
      </c>
      <c r="D152" s="25" t="s">
        <v>299</v>
      </c>
      <c r="E152" s="13">
        <v>131.2</v>
      </c>
      <c r="F152" s="14">
        <v>0</v>
      </c>
    </row>
    <row r="153" s="1" customFormat="1" spans="1:6">
      <c r="A153" s="10">
        <v>150</v>
      </c>
      <c r="B153" s="10" t="s">
        <v>8</v>
      </c>
      <c r="C153" s="11" t="s">
        <v>300</v>
      </c>
      <c r="D153" s="11" t="s">
        <v>301</v>
      </c>
      <c r="E153" s="13">
        <v>131.2</v>
      </c>
      <c r="F153" s="14">
        <v>0</v>
      </c>
    </row>
    <row r="154" s="1" customFormat="1" spans="1:6">
      <c r="A154" s="10">
        <v>151</v>
      </c>
      <c r="B154" s="10" t="s">
        <v>8</v>
      </c>
      <c r="C154" s="11" t="s">
        <v>302</v>
      </c>
      <c r="D154" s="11" t="s">
        <v>303</v>
      </c>
      <c r="E154" s="13">
        <v>306</v>
      </c>
      <c r="F154" s="14">
        <v>0</v>
      </c>
    </row>
    <row r="155" s="1" customFormat="1" spans="1:6">
      <c r="A155" s="10">
        <v>152</v>
      </c>
      <c r="B155" s="10" t="s">
        <v>8</v>
      </c>
      <c r="C155" s="11" t="s">
        <v>304</v>
      </c>
      <c r="D155" s="11" t="s">
        <v>305</v>
      </c>
      <c r="E155" s="13">
        <v>16584.49</v>
      </c>
      <c r="F155" s="14">
        <v>0</v>
      </c>
    </row>
    <row r="156" s="1" customFormat="1" spans="1:6">
      <c r="A156" s="10">
        <v>153</v>
      </c>
      <c r="B156" s="10" t="s">
        <v>8</v>
      </c>
      <c r="C156" s="11" t="s">
        <v>306</v>
      </c>
      <c r="D156" s="11" t="s">
        <v>307</v>
      </c>
      <c r="E156" s="13">
        <v>4229.56</v>
      </c>
      <c r="F156" s="14">
        <v>0</v>
      </c>
    </row>
    <row r="157" s="1" customFormat="1" spans="1:6">
      <c r="A157" s="10">
        <v>154</v>
      </c>
      <c r="B157" s="10" t="s">
        <v>8</v>
      </c>
      <c r="C157" s="11" t="s">
        <v>308</v>
      </c>
      <c r="D157" s="11" t="s">
        <v>309</v>
      </c>
      <c r="E157" s="13">
        <v>3875.72</v>
      </c>
      <c r="F157" s="14">
        <v>0</v>
      </c>
    </row>
    <row r="158" s="1" customFormat="1" spans="1:6">
      <c r="A158" s="10">
        <v>155</v>
      </c>
      <c r="B158" s="10" t="s">
        <v>8</v>
      </c>
      <c r="C158" s="12" t="s">
        <v>310</v>
      </c>
      <c r="D158" s="16" t="s">
        <v>311</v>
      </c>
      <c r="E158" s="13">
        <v>444.07</v>
      </c>
      <c r="F158" s="14">
        <v>0</v>
      </c>
    </row>
    <row r="159" s="1" customFormat="1" spans="1:6">
      <c r="A159" s="10">
        <v>156</v>
      </c>
      <c r="B159" s="10" t="s">
        <v>8</v>
      </c>
      <c r="C159" s="17" t="s">
        <v>312</v>
      </c>
      <c r="D159" s="17" t="s">
        <v>313</v>
      </c>
      <c r="E159" s="13">
        <v>565.15</v>
      </c>
      <c r="F159" s="14">
        <v>0</v>
      </c>
    </row>
    <row r="160" s="1" customFormat="1" spans="1:6">
      <c r="A160" s="10">
        <v>157</v>
      </c>
      <c r="B160" s="10" t="s">
        <v>8</v>
      </c>
      <c r="C160" s="17" t="s">
        <v>314</v>
      </c>
      <c r="D160" s="17" t="s">
        <v>315</v>
      </c>
      <c r="E160" s="13">
        <v>585.49</v>
      </c>
      <c r="F160" s="14">
        <v>0</v>
      </c>
    </row>
    <row r="161" s="1" customFormat="1" spans="1:6">
      <c r="A161" s="10">
        <v>158</v>
      </c>
      <c r="B161" s="10" t="s">
        <v>8</v>
      </c>
      <c r="C161" s="12" t="s">
        <v>316</v>
      </c>
      <c r="D161" s="16" t="s">
        <v>317</v>
      </c>
      <c r="E161" s="13">
        <v>925.39</v>
      </c>
      <c r="F161" s="14">
        <v>0</v>
      </c>
    </row>
    <row r="162" s="1" customFormat="1" spans="1:6">
      <c r="A162" s="10">
        <v>159</v>
      </c>
      <c r="B162" s="10" t="s">
        <v>8</v>
      </c>
      <c r="C162" s="12" t="s">
        <v>318</v>
      </c>
      <c r="D162" s="12" t="s">
        <v>319</v>
      </c>
      <c r="E162" s="13">
        <v>271.6</v>
      </c>
      <c r="F162" s="14">
        <v>0</v>
      </c>
    </row>
    <row r="163" s="1" customFormat="1" spans="1:6">
      <c r="A163" s="10">
        <v>160</v>
      </c>
      <c r="B163" s="10" t="s">
        <v>8</v>
      </c>
      <c r="C163" s="17" t="s">
        <v>320</v>
      </c>
      <c r="D163" s="17" t="s">
        <v>321</v>
      </c>
      <c r="E163" s="13">
        <v>938.56</v>
      </c>
      <c r="F163" s="14">
        <v>0</v>
      </c>
    </row>
    <row r="164" s="1" customFormat="1" spans="1:6">
      <c r="A164" s="10">
        <v>161</v>
      </c>
      <c r="B164" s="10" t="s">
        <v>8</v>
      </c>
      <c r="C164" s="12" t="s">
        <v>322</v>
      </c>
      <c r="D164" s="12" t="s">
        <v>323</v>
      </c>
      <c r="E164" s="13">
        <v>706.44</v>
      </c>
      <c r="F164" s="14">
        <v>0</v>
      </c>
    </row>
    <row r="165" s="1" customFormat="1" spans="1:6">
      <c r="A165" s="10">
        <v>162</v>
      </c>
      <c r="B165" s="10" t="s">
        <v>8</v>
      </c>
      <c r="C165" s="12" t="s">
        <v>324</v>
      </c>
      <c r="D165" s="12" t="s">
        <v>325</v>
      </c>
      <c r="E165" s="13">
        <v>214.5</v>
      </c>
      <c r="F165" s="14">
        <v>0</v>
      </c>
    </row>
    <row r="166" s="1" customFormat="1" spans="1:6">
      <c r="A166" s="10">
        <v>163</v>
      </c>
      <c r="B166" s="10" t="s">
        <v>8</v>
      </c>
      <c r="C166" s="12" t="s">
        <v>326</v>
      </c>
      <c r="D166" s="12" t="s">
        <v>327</v>
      </c>
      <c r="E166" s="13">
        <v>666.07</v>
      </c>
      <c r="F166" s="14">
        <v>0</v>
      </c>
    </row>
    <row r="167" s="1" customFormat="1" spans="1:6">
      <c r="A167" s="10">
        <v>164</v>
      </c>
      <c r="B167" s="10" t="s">
        <v>8</v>
      </c>
      <c r="C167" s="12" t="s">
        <v>328</v>
      </c>
      <c r="D167" s="12" t="s">
        <v>329</v>
      </c>
      <c r="E167" s="13">
        <v>1221.18</v>
      </c>
      <c r="F167" s="14">
        <v>0</v>
      </c>
    </row>
    <row r="168" s="1" customFormat="1" spans="1:6">
      <c r="A168" s="10">
        <v>165</v>
      </c>
      <c r="B168" s="10" t="s">
        <v>8</v>
      </c>
      <c r="C168" s="12" t="s">
        <v>330</v>
      </c>
      <c r="D168" s="12" t="s">
        <v>331</v>
      </c>
      <c r="E168" s="13">
        <v>199.5</v>
      </c>
      <c r="F168" s="14">
        <v>0</v>
      </c>
    </row>
    <row r="169" s="1" customFormat="1" spans="1:6">
      <c r="A169" s="10">
        <v>166</v>
      </c>
      <c r="B169" s="10" t="s">
        <v>8</v>
      </c>
      <c r="C169" s="12" t="s">
        <v>332</v>
      </c>
      <c r="D169" s="12" t="s">
        <v>333</v>
      </c>
      <c r="E169" s="13">
        <v>576.58</v>
      </c>
      <c r="F169" s="14">
        <v>0</v>
      </c>
    </row>
    <row r="170" s="1" customFormat="1" spans="1:6">
      <c r="A170" s="10">
        <v>167</v>
      </c>
      <c r="B170" s="10" t="s">
        <v>8</v>
      </c>
      <c r="C170" s="12" t="s">
        <v>334</v>
      </c>
      <c r="D170" s="12" t="s">
        <v>335</v>
      </c>
      <c r="E170" s="13">
        <v>864.63</v>
      </c>
      <c r="F170" s="14">
        <v>0</v>
      </c>
    </row>
    <row r="171" s="1" customFormat="1" spans="1:6">
      <c r="A171" s="10">
        <v>168</v>
      </c>
      <c r="B171" s="10" t="s">
        <v>8</v>
      </c>
      <c r="C171" s="12" t="s">
        <v>336</v>
      </c>
      <c r="D171" s="12" t="s">
        <v>337</v>
      </c>
      <c r="E171" s="13">
        <v>2607.88</v>
      </c>
      <c r="F171" s="14">
        <v>0</v>
      </c>
    </row>
    <row r="172" s="1" customFormat="1" spans="1:6">
      <c r="A172" s="10">
        <v>169</v>
      </c>
      <c r="B172" s="10" t="s">
        <v>8</v>
      </c>
      <c r="C172" s="12" t="s">
        <v>338</v>
      </c>
      <c r="D172" s="12" t="s">
        <v>339</v>
      </c>
      <c r="E172" s="13">
        <v>751.62</v>
      </c>
      <c r="F172" s="14">
        <v>0</v>
      </c>
    </row>
    <row r="173" s="1" customFormat="1" spans="1:6">
      <c r="A173" s="10">
        <v>170</v>
      </c>
      <c r="B173" s="10" t="s">
        <v>8</v>
      </c>
      <c r="C173" s="12" t="s">
        <v>340</v>
      </c>
      <c r="D173" s="17" t="s">
        <v>341</v>
      </c>
      <c r="E173" s="13">
        <v>393.59</v>
      </c>
      <c r="F173" s="14">
        <v>0</v>
      </c>
    </row>
    <row r="174" s="1" customFormat="1" spans="1:6">
      <c r="A174" s="10">
        <v>171</v>
      </c>
      <c r="B174" s="10" t="s">
        <v>8</v>
      </c>
      <c r="C174" s="12" t="s">
        <v>342</v>
      </c>
      <c r="D174" s="17" t="s">
        <v>343</v>
      </c>
      <c r="E174" s="13">
        <v>504.6</v>
      </c>
      <c r="F174" s="14">
        <v>0</v>
      </c>
    </row>
    <row r="175" s="1" customFormat="1" spans="1:6">
      <c r="A175" s="10">
        <v>172</v>
      </c>
      <c r="B175" s="10" t="s">
        <v>8</v>
      </c>
      <c r="C175" s="12" t="s">
        <v>344</v>
      </c>
      <c r="D175" s="17" t="s">
        <v>345</v>
      </c>
      <c r="E175" s="13">
        <v>2426.42</v>
      </c>
      <c r="F175" s="14">
        <v>0</v>
      </c>
    </row>
    <row r="176" s="1" customFormat="1" spans="1:6">
      <c r="A176" s="10">
        <v>173</v>
      </c>
      <c r="B176" s="10" t="s">
        <v>8</v>
      </c>
      <c r="C176" s="12" t="s">
        <v>346</v>
      </c>
      <c r="D176" s="17" t="s">
        <v>347</v>
      </c>
      <c r="E176" s="13">
        <v>131.2</v>
      </c>
      <c r="F176" s="14">
        <v>0</v>
      </c>
    </row>
    <row r="177" s="1" customFormat="1" spans="1:6">
      <c r="A177" s="10">
        <v>174</v>
      </c>
      <c r="B177" s="10" t="s">
        <v>8</v>
      </c>
      <c r="C177" s="12" t="s">
        <v>348</v>
      </c>
      <c r="D177" s="17" t="s">
        <v>349</v>
      </c>
      <c r="E177" s="13">
        <v>1680.4</v>
      </c>
      <c r="F177" s="14">
        <v>0</v>
      </c>
    </row>
    <row r="178" s="1" customFormat="1" spans="1:6">
      <c r="A178" s="10">
        <v>175</v>
      </c>
      <c r="B178" s="10" t="s">
        <v>8</v>
      </c>
      <c r="C178" s="12" t="s">
        <v>350</v>
      </c>
      <c r="D178" s="17" t="s">
        <v>351</v>
      </c>
      <c r="E178" s="13">
        <v>494.62</v>
      </c>
      <c r="F178" s="14">
        <v>0</v>
      </c>
    </row>
    <row r="179" s="1" customFormat="1" spans="1:6">
      <c r="A179" s="10">
        <v>176</v>
      </c>
      <c r="B179" s="10" t="s">
        <v>8</v>
      </c>
      <c r="C179" s="12" t="s">
        <v>352</v>
      </c>
      <c r="D179" s="12" t="s">
        <v>353</v>
      </c>
      <c r="E179" s="13">
        <v>534.88</v>
      </c>
      <c r="F179" s="14">
        <v>0</v>
      </c>
    </row>
    <row r="180" s="1" customFormat="1" spans="1:6">
      <c r="A180" s="10">
        <v>177</v>
      </c>
      <c r="B180" s="10" t="s">
        <v>8</v>
      </c>
      <c r="C180" s="12" t="s">
        <v>354</v>
      </c>
      <c r="D180" s="17" t="s">
        <v>355</v>
      </c>
      <c r="E180" s="13">
        <v>312.97</v>
      </c>
      <c r="F180" s="14">
        <v>0</v>
      </c>
    </row>
    <row r="181" s="1" customFormat="1" spans="1:6">
      <c r="A181" s="10">
        <v>178</v>
      </c>
      <c r="B181" s="10" t="s">
        <v>8</v>
      </c>
      <c r="C181" s="12" t="s">
        <v>356</v>
      </c>
      <c r="D181" s="12" t="s">
        <v>357</v>
      </c>
      <c r="E181" s="13">
        <v>544.97</v>
      </c>
      <c r="F181" s="14">
        <v>0</v>
      </c>
    </row>
    <row r="182" s="1" customFormat="1" spans="1:6">
      <c r="A182" s="10">
        <v>179</v>
      </c>
      <c r="B182" s="10" t="s">
        <v>8</v>
      </c>
      <c r="C182" s="12" t="s">
        <v>358</v>
      </c>
      <c r="D182" s="12" t="s">
        <v>359</v>
      </c>
      <c r="E182" s="13">
        <v>605.52</v>
      </c>
      <c r="F182" s="14">
        <v>0</v>
      </c>
    </row>
    <row r="183" s="1" customFormat="1" spans="1:6">
      <c r="A183" s="10">
        <v>180</v>
      </c>
      <c r="B183" s="10" t="s">
        <v>8</v>
      </c>
      <c r="C183" s="12" t="s">
        <v>360</v>
      </c>
      <c r="D183" s="12" t="s">
        <v>361</v>
      </c>
      <c r="E183" s="13">
        <v>918.37</v>
      </c>
      <c r="F183" s="14">
        <v>0</v>
      </c>
    </row>
    <row r="184" s="1" customFormat="1" spans="1:6">
      <c r="A184" s="10">
        <v>181</v>
      </c>
      <c r="B184" s="10" t="s">
        <v>8</v>
      </c>
      <c r="C184" s="12" t="s">
        <v>362</v>
      </c>
      <c r="D184" s="12" t="s">
        <v>363</v>
      </c>
      <c r="E184" s="13">
        <v>1414.57</v>
      </c>
      <c r="F184" s="14">
        <v>0</v>
      </c>
    </row>
    <row r="185" s="1" customFormat="1" spans="1:6">
      <c r="A185" s="10">
        <v>182</v>
      </c>
      <c r="B185" s="10" t="s">
        <v>8</v>
      </c>
      <c r="C185" s="12" t="s">
        <v>364</v>
      </c>
      <c r="D185" s="12" t="s">
        <v>365</v>
      </c>
      <c r="E185" s="13">
        <v>1070.76</v>
      </c>
      <c r="F185" s="14">
        <v>0</v>
      </c>
    </row>
    <row r="186" s="1" customFormat="1" spans="1:6">
      <c r="A186" s="10">
        <v>183</v>
      </c>
      <c r="B186" s="10" t="s">
        <v>8</v>
      </c>
      <c r="C186" s="12" t="s">
        <v>366</v>
      </c>
      <c r="D186" s="12" t="s">
        <v>367</v>
      </c>
      <c r="E186" s="13">
        <v>131.2</v>
      </c>
      <c r="F186" s="14">
        <v>0</v>
      </c>
    </row>
    <row r="187" s="1" customFormat="1" spans="1:6">
      <c r="A187" s="10">
        <v>184</v>
      </c>
      <c r="B187" s="10" t="s">
        <v>8</v>
      </c>
      <c r="C187" s="12" t="s">
        <v>368</v>
      </c>
      <c r="D187" s="12" t="s">
        <v>369</v>
      </c>
      <c r="E187" s="13">
        <v>1767.1</v>
      </c>
      <c r="F187" s="14">
        <v>0</v>
      </c>
    </row>
    <row r="188" s="1" customFormat="1" spans="1:6">
      <c r="A188" s="10">
        <v>185</v>
      </c>
      <c r="B188" s="10" t="s">
        <v>8</v>
      </c>
      <c r="C188" s="12" t="s">
        <v>370</v>
      </c>
      <c r="D188" s="12" t="s">
        <v>371</v>
      </c>
      <c r="E188" s="13">
        <v>756.9</v>
      </c>
      <c r="F188" s="14">
        <v>0</v>
      </c>
    </row>
    <row r="189" s="1" customFormat="1" spans="1:6">
      <c r="A189" s="10">
        <v>186</v>
      </c>
      <c r="B189" s="10" t="s">
        <v>8</v>
      </c>
      <c r="C189" s="12" t="s">
        <v>372</v>
      </c>
      <c r="D189" s="12" t="s">
        <v>373</v>
      </c>
      <c r="E189" s="13">
        <v>162.24</v>
      </c>
      <c r="F189" s="14">
        <v>0</v>
      </c>
    </row>
    <row r="190" s="1" customFormat="1" spans="1:6">
      <c r="A190" s="10">
        <v>187</v>
      </c>
      <c r="B190" s="10" t="s">
        <v>8</v>
      </c>
      <c r="C190" s="12" t="s">
        <v>374</v>
      </c>
      <c r="D190" s="12" t="s">
        <v>375</v>
      </c>
      <c r="E190" s="13">
        <v>887.48</v>
      </c>
      <c r="F190" s="14">
        <v>0</v>
      </c>
    </row>
    <row r="191" s="1" customFormat="1" spans="1:6">
      <c r="A191" s="10">
        <v>188</v>
      </c>
      <c r="B191" s="10" t="s">
        <v>8</v>
      </c>
      <c r="C191" s="12" t="s">
        <v>376</v>
      </c>
      <c r="D191" s="12" t="s">
        <v>377</v>
      </c>
      <c r="E191" s="13">
        <v>637</v>
      </c>
      <c r="F191" s="14">
        <v>0</v>
      </c>
    </row>
    <row r="192" s="1" customFormat="1" spans="1:6">
      <c r="A192" s="10">
        <v>189</v>
      </c>
      <c r="B192" s="10" t="s">
        <v>8</v>
      </c>
      <c r="C192" s="12" t="s">
        <v>378</v>
      </c>
      <c r="D192" s="12" t="s">
        <v>379</v>
      </c>
      <c r="E192" s="13">
        <v>131.2</v>
      </c>
      <c r="F192" s="14">
        <v>0</v>
      </c>
    </row>
    <row r="193" s="1" customFormat="1" spans="1:6">
      <c r="A193" s="10">
        <v>190</v>
      </c>
      <c r="B193" s="10" t="s">
        <v>8</v>
      </c>
      <c r="C193" s="12" t="s">
        <v>380</v>
      </c>
      <c r="D193" s="12" t="s">
        <v>381</v>
      </c>
      <c r="E193" s="13">
        <v>615.05</v>
      </c>
      <c r="F193" s="14">
        <v>0</v>
      </c>
    </row>
    <row r="194" s="1" customFormat="1" spans="1:6">
      <c r="A194" s="10">
        <v>191</v>
      </c>
      <c r="B194" s="10" t="s">
        <v>8</v>
      </c>
      <c r="C194" s="12" t="s">
        <v>382</v>
      </c>
      <c r="D194" s="12" t="s">
        <v>383</v>
      </c>
      <c r="E194" s="13">
        <v>2437.22</v>
      </c>
      <c r="F194" s="14">
        <v>0</v>
      </c>
    </row>
    <row r="195" s="1" customFormat="1" spans="1:6">
      <c r="A195" s="10">
        <v>192</v>
      </c>
      <c r="B195" s="10" t="s">
        <v>8</v>
      </c>
      <c r="C195" s="12" t="s">
        <v>384</v>
      </c>
      <c r="D195" s="12" t="s">
        <v>385</v>
      </c>
      <c r="E195" s="13">
        <v>161.47</v>
      </c>
      <c r="F195" s="14">
        <v>0</v>
      </c>
    </row>
    <row r="196" s="1" customFormat="1" spans="1:6">
      <c r="A196" s="10">
        <v>193</v>
      </c>
      <c r="B196" s="10" t="s">
        <v>8</v>
      </c>
      <c r="C196" s="12" t="s">
        <v>386</v>
      </c>
      <c r="D196" s="12" t="s">
        <v>387</v>
      </c>
      <c r="E196" s="13">
        <v>131.2</v>
      </c>
      <c r="F196" s="14">
        <v>0</v>
      </c>
    </row>
    <row r="197" s="1" customFormat="1" spans="1:6">
      <c r="A197" s="10">
        <v>194</v>
      </c>
      <c r="B197" s="10" t="s">
        <v>8</v>
      </c>
      <c r="C197" s="12" t="s">
        <v>388</v>
      </c>
      <c r="D197" s="12" t="s">
        <v>389</v>
      </c>
      <c r="E197" s="13">
        <v>1222.42</v>
      </c>
      <c r="F197" s="14">
        <v>0</v>
      </c>
    </row>
    <row r="198" s="1" customFormat="1" spans="1:6">
      <c r="A198" s="10">
        <v>195</v>
      </c>
      <c r="B198" s="10" t="s">
        <v>8</v>
      </c>
      <c r="C198" s="12" t="s">
        <v>390</v>
      </c>
      <c r="D198" s="12" t="s">
        <v>391</v>
      </c>
      <c r="E198" s="13">
        <v>393.59</v>
      </c>
      <c r="F198" s="14">
        <v>0</v>
      </c>
    </row>
    <row r="199" s="1" customFormat="1" spans="1:6">
      <c r="A199" s="10">
        <v>196</v>
      </c>
      <c r="B199" s="10" t="s">
        <v>8</v>
      </c>
      <c r="C199" s="12" t="s">
        <v>392</v>
      </c>
      <c r="D199" s="12" t="s">
        <v>393</v>
      </c>
      <c r="E199" s="13">
        <v>2686.55</v>
      </c>
      <c r="F199" s="14">
        <v>0</v>
      </c>
    </row>
    <row r="200" s="1" customFormat="1" spans="1:6">
      <c r="A200" s="10">
        <v>197</v>
      </c>
      <c r="B200" s="10" t="s">
        <v>8</v>
      </c>
      <c r="C200" s="12" t="s">
        <v>394</v>
      </c>
      <c r="D200" s="12" t="s">
        <v>395</v>
      </c>
      <c r="E200" s="13">
        <v>201.84</v>
      </c>
      <c r="F200" s="14">
        <v>0</v>
      </c>
    </row>
    <row r="201" s="1" customFormat="1" spans="1:6">
      <c r="A201" s="10">
        <v>198</v>
      </c>
      <c r="B201" s="10" t="s">
        <v>8</v>
      </c>
      <c r="C201" s="12" t="s">
        <v>396</v>
      </c>
      <c r="D201" s="12" t="s">
        <v>397</v>
      </c>
      <c r="E201" s="13">
        <v>541.2</v>
      </c>
      <c r="F201" s="14">
        <v>0</v>
      </c>
    </row>
    <row r="202" s="1" customFormat="1" spans="1:6">
      <c r="A202" s="10">
        <v>199</v>
      </c>
      <c r="B202" s="10" t="s">
        <v>8</v>
      </c>
      <c r="C202" s="12" t="s">
        <v>398</v>
      </c>
      <c r="D202" s="12" t="s">
        <v>399</v>
      </c>
      <c r="E202" s="13">
        <v>916.5</v>
      </c>
      <c r="F202" s="14">
        <v>0</v>
      </c>
    </row>
    <row r="203" s="1" customFormat="1" spans="1:6">
      <c r="A203" s="10">
        <v>200</v>
      </c>
      <c r="B203" s="10" t="s">
        <v>8</v>
      </c>
      <c r="C203" s="12" t="s">
        <v>400</v>
      </c>
      <c r="D203" s="12" t="s">
        <v>401</v>
      </c>
      <c r="E203" s="13">
        <v>263.03</v>
      </c>
      <c r="F203" s="14">
        <v>0</v>
      </c>
    </row>
    <row r="204" s="1" customFormat="1" spans="1:6">
      <c r="A204" s="10">
        <v>201</v>
      </c>
      <c r="B204" s="10" t="s">
        <v>8</v>
      </c>
      <c r="C204" s="12" t="s">
        <v>402</v>
      </c>
      <c r="D204" s="12" t="s">
        <v>403</v>
      </c>
      <c r="E204" s="13">
        <v>131.2</v>
      </c>
      <c r="F204" s="14">
        <v>0</v>
      </c>
    </row>
    <row r="205" s="1" customFormat="1" spans="1:6">
      <c r="A205" s="10">
        <v>202</v>
      </c>
      <c r="B205" s="10" t="s">
        <v>8</v>
      </c>
      <c r="C205" s="12" t="s">
        <v>404</v>
      </c>
      <c r="D205" s="12" t="s">
        <v>405</v>
      </c>
      <c r="E205" s="13">
        <v>262.39</v>
      </c>
      <c r="F205" s="14">
        <v>0</v>
      </c>
    </row>
    <row r="206" s="1" customFormat="1" spans="1:6">
      <c r="A206" s="10">
        <v>203</v>
      </c>
      <c r="B206" s="10" t="s">
        <v>8</v>
      </c>
      <c r="C206" s="12" t="s">
        <v>406</v>
      </c>
      <c r="D206" s="12" t="s">
        <v>407</v>
      </c>
      <c r="E206" s="13">
        <v>156.68</v>
      </c>
      <c r="F206" s="14">
        <v>0</v>
      </c>
    </row>
    <row r="207" s="1" customFormat="1" spans="1:6">
      <c r="A207" s="10">
        <v>204</v>
      </c>
      <c r="B207" s="10" t="s">
        <v>8</v>
      </c>
      <c r="C207" s="12" t="s">
        <v>408</v>
      </c>
      <c r="D207" s="12" t="s">
        <v>409</v>
      </c>
      <c r="E207" s="13">
        <v>1252.66</v>
      </c>
      <c r="F207" s="14">
        <v>0</v>
      </c>
    </row>
    <row r="208" s="1" customFormat="1" spans="1:6">
      <c r="A208" s="10">
        <v>205</v>
      </c>
      <c r="B208" s="10" t="s">
        <v>8</v>
      </c>
      <c r="C208" s="12" t="s">
        <v>410</v>
      </c>
      <c r="D208" s="12" t="s">
        <v>411</v>
      </c>
      <c r="E208" s="13">
        <v>2592.7</v>
      </c>
      <c r="F208" s="14">
        <v>0</v>
      </c>
    </row>
    <row r="209" s="1" customFormat="1" spans="1:6">
      <c r="A209" s="10">
        <v>206</v>
      </c>
      <c r="B209" s="10" t="s">
        <v>8</v>
      </c>
      <c r="C209" s="12" t="s">
        <v>412</v>
      </c>
      <c r="D209" s="12" t="s">
        <v>413</v>
      </c>
      <c r="E209" s="13">
        <v>276.2</v>
      </c>
      <c r="F209" s="14">
        <v>0</v>
      </c>
    </row>
    <row r="210" s="1" customFormat="1" spans="1:6">
      <c r="A210" s="10">
        <v>207</v>
      </c>
      <c r="B210" s="10" t="s">
        <v>8</v>
      </c>
      <c r="C210" s="12" t="s">
        <v>414</v>
      </c>
      <c r="D210" s="12" t="s">
        <v>415</v>
      </c>
      <c r="E210" s="13">
        <v>263.54</v>
      </c>
      <c r="F210" s="14">
        <v>0</v>
      </c>
    </row>
    <row r="211" s="1" customFormat="1" spans="1:6">
      <c r="A211" s="10">
        <v>208</v>
      </c>
      <c r="B211" s="10" t="s">
        <v>8</v>
      </c>
      <c r="C211" s="12" t="s">
        <v>416</v>
      </c>
      <c r="D211" s="12" t="s">
        <v>417</v>
      </c>
      <c r="E211" s="13">
        <v>676.16</v>
      </c>
      <c r="F211" s="14">
        <v>0</v>
      </c>
    </row>
    <row r="212" s="1" customFormat="1" spans="1:6">
      <c r="A212" s="10">
        <v>209</v>
      </c>
      <c r="B212" s="10" t="s">
        <v>8</v>
      </c>
      <c r="C212" s="12" t="s">
        <v>418</v>
      </c>
      <c r="D212" s="12" t="s">
        <v>419</v>
      </c>
      <c r="E212" s="13">
        <v>751.11</v>
      </c>
      <c r="F212" s="14">
        <v>0</v>
      </c>
    </row>
    <row r="213" s="1" customFormat="1" spans="1:6">
      <c r="A213" s="10">
        <v>210</v>
      </c>
      <c r="B213" s="10" t="s">
        <v>8</v>
      </c>
      <c r="C213" s="12" t="s">
        <v>420</v>
      </c>
      <c r="D213" s="12" t="s">
        <v>421</v>
      </c>
      <c r="E213" s="13">
        <v>161.47</v>
      </c>
      <c r="F213" s="14">
        <v>0</v>
      </c>
    </row>
    <row r="214" s="1" customFormat="1" spans="1:6">
      <c r="A214" s="10">
        <v>211</v>
      </c>
      <c r="B214" s="10" t="s">
        <v>8</v>
      </c>
      <c r="C214" s="11" t="s">
        <v>422</v>
      </c>
      <c r="D214" s="11" t="s">
        <v>423</v>
      </c>
      <c r="E214" s="13">
        <v>1068.66</v>
      </c>
      <c r="F214" s="14">
        <v>0</v>
      </c>
    </row>
    <row r="215" s="1" customFormat="1" spans="1:6">
      <c r="A215" s="10">
        <v>212</v>
      </c>
      <c r="B215" s="10" t="s">
        <v>8</v>
      </c>
      <c r="C215" s="11" t="s">
        <v>424</v>
      </c>
      <c r="D215" s="12" t="s">
        <v>425</v>
      </c>
      <c r="E215" s="13">
        <v>18830.81</v>
      </c>
      <c r="F215" s="14">
        <v>0</v>
      </c>
    </row>
    <row r="216" s="1" customFormat="1" spans="1:6">
      <c r="A216" s="10">
        <v>213</v>
      </c>
      <c r="B216" s="10" t="s">
        <v>8</v>
      </c>
      <c r="C216" s="11" t="s">
        <v>426</v>
      </c>
      <c r="D216" s="11" t="s">
        <v>427</v>
      </c>
      <c r="E216" s="13">
        <v>314.59</v>
      </c>
      <c r="F216" s="14">
        <v>0</v>
      </c>
    </row>
    <row r="217" s="1" customFormat="1" spans="1:6">
      <c r="A217" s="10">
        <v>214</v>
      </c>
      <c r="B217" s="10" t="s">
        <v>8</v>
      </c>
      <c r="C217" s="11" t="s">
        <v>428</v>
      </c>
      <c r="D217" s="11" t="s">
        <v>429</v>
      </c>
      <c r="E217" s="13">
        <v>496.39</v>
      </c>
      <c r="F217" s="14">
        <v>0</v>
      </c>
    </row>
    <row r="218" s="1" customFormat="1" spans="1:6">
      <c r="A218" s="10">
        <v>215</v>
      </c>
      <c r="B218" s="10" t="s">
        <v>8</v>
      </c>
      <c r="C218" s="11" t="s">
        <v>430</v>
      </c>
      <c r="D218" s="11" t="s">
        <v>431</v>
      </c>
      <c r="E218" s="13">
        <v>151.38</v>
      </c>
      <c r="F218" s="14">
        <v>0</v>
      </c>
    </row>
    <row r="219" s="1" customFormat="1" spans="1:6">
      <c r="A219" s="10">
        <v>216</v>
      </c>
      <c r="B219" s="10" t="s">
        <v>8</v>
      </c>
      <c r="C219" s="11" t="s">
        <v>432</v>
      </c>
      <c r="D219" s="11" t="s">
        <v>433</v>
      </c>
      <c r="E219" s="13">
        <v>3741.56</v>
      </c>
      <c r="F219" s="14">
        <v>0</v>
      </c>
    </row>
    <row r="220" s="1" customFormat="1" spans="1:6">
      <c r="A220" s="10">
        <v>217</v>
      </c>
      <c r="B220" s="10" t="s">
        <v>8</v>
      </c>
      <c r="C220" s="11" t="s">
        <v>434</v>
      </c>
      <c r="D220" s="11" t="s">
        <v>435</v>
      </c>
      <c r="E220" s="13">
        <v>136.5</v>
      </c>
      <c r="F220" s="14">
        <v>0</v>
      </c>
    </row>
    <row r="221" s="1" customFormat="1" spans="1:6">
      <c r="A221" s="10">
        <v>218</v>
      </c>
      <c r="B221" s="10" t="s">
        <v>8</v>
      </c>
      <c r="C221" s="11" t="s">
        <v>436</v>
      </c>
      <c r="D221" s="11" t="s">
        <v>437</v>
      </c>
      <c r="E221" s="13">
        <v>262.39</v>
      </c>
      <c r="F221" s="14">
        <v>0</v>
      </c>
    </row>
    <row r="222" s="1" customFormat="1" spans="1:6">
      <c r="A222" s="10">
        <v>219</v>
      </c>
      <c r="B222" s="10" t="s">
        <v>8</v>
      </c>
      <c r="C222" s="11" t="s">
        <v>438</v>
      </c>
      <c r="D222" s="11" t="s">
        <v>439</v>
      </c>
      <c r="E222" s="13">
        <v>222.02</v>
      </c>
      <c r="F222" s="14">
        <v>0</v>
      </c>
    </row>
    <row r="223" s="1" customFormat="1" spans="1:6">
      <c r="A223" s="10">
        <v>220</v>
      </c>
      <c r="B223" s="10" t="s">
        <v>8</v>
      </c>
      <c r="C223" s="11" t="s">
        <v>440</v>
      </c>
      <c r="D223" s="11" t="s">
        <v>441</v>
      </c>
      <c r="E223" s="13">
        <v>469.79</v>
      </c>
      <c r="F223" s="14">
        <v>0</v>
      </c>
    </row>
    <row r="224" s="1" customFormat="1" spans="1:6">
      <c r="A224" s="10">
        <v>221</v>
      </c>
      <c r="B224" s="10" t="s">
        <v>8</v>
      </c>
      <c r="C224" s="10" t="s">
        <v>442</v>
      </c>
      <c r="D224" s="12" t="s">
        <v>443</v>
      </c>
      <c r="E224" s="13">
        <v>585.34</v>
      </c>
      <c r="F224" s="14">
        <v>0</v>
      </c>
    </row>
    <row r="225" s="1" customFormat="1" spans="1:6">
      <c r="A225" s="10">
        <v>222</v>
      </c>
      <c r="B225" s="10" t="s">
        <v>8</v>
      </c>
      <c r="C225" s="11" t="s">
        <v>444</v>
      </c>
      <c r="D225" s="16" t="s">
        <v>445</v>
      </c>
      <c r="E225" s="13">
        <v>524.78</v>
      </c>
      <c r="F225" s="14">
        <v>0</v>
      </c>
    </row>
    <row r="226" s="1" customFormat="1" spans="1:6">
      <c r="A226" s="10">
        <v>223</v>
      </c>
      <c r="B226" s="10" t="s">
        <v>8</v>
      </c>
      <c r="C226" s="17" t="s">
        <v>446</v>
      </c>
      <c r="D226" s="17" t="s">
        <v>447</v>
      </c>
      <c r="E226" s="13">
        <v>343.13</v>
      </c>
      <c r="F226" s="14">
        <v>0</v>
      </c>
    </row>
    <row r="227" s="1" customFormat="1" spans="1:6">
      <c r="A227" s="10">
        <v>224</v>
      </c>
      <c r="B227" s="10" t="s">
        <v>8</v>
      </c>
      <c r="C227" s="11" t="s">
        <v>448</v>
      </c>
      <c r="D227" s="11" t="s">
        <v>449</v>
      </c>
      <c r="E227" s="13">
        <v>499.13</v>
      </c>
      <c r="F227" s="14">
        <v>0</v>
      </c>
    </row>
    <row r="228" s="1" customFormat="1" spans="1:6">
      <c r="A228" s="10">
        <v>225</v>
      </c>
      <c r="B228" s="10" t="s">
        <v>8</v>
      </c>
      <c r="C228" s="11" t="s">
        <v>450</v>
      </c>
      <c r="D228" s="11" t="s">
        <v>451</v>
      </c>
      <c r="E228" s="13">
        <v>1722.24</v>
      </c>
      <c r="F228" s="14">
        <v>0</v>
      </c>
    </row>
    <row r="229" s="1" customFormat="1" spans="1:6">
      <c r="A229" s="10">
        <v>226</v>
      </c>
      <c r="B229" s="10" t="s">
        <v>8</v>
      </c>
      <c r="C229" s="11" t="s">
        <v>452</v>
      </c>
      <c r="D229" s="11" t="s">
        <v>453</v>
      </c>
      <c r="E229" s="13">
        <v>464.39</v>
      </c>
      <c r="F229" s="14">
        <v>0</v>
      </c>
    </row>
    <row r="230" s="1" customFormat="1" spans="1:6">
      <c r="A230" s="10">
        <v>227</v>
      </c>
      <c r="B230" s="10" t="s">
        <v>8</v>
      </c>
      <c r="C230" s="11" t="s">
        <v>454</v>
      </c>
      <c r="D230" s="11" t="s">
        <v>455</v>
      </c>
      <c r="E230" s="13">
        <v>655.2</v>
      </c>
      <c r="F230" s="14">
        <v>0</v>
      </c>
    </row>
    <row r="231" s="1" customFormat="1" spans="1:6">
      <c r="A231" s="10">
        <v>228</v>
      </c>
      <c r="B231" s="10" t="s">
        <v>8</v>
      </c>
      <c r="C231" s="11" t="s">
        <v>456</v>
      </c>
      <c r="D231" s="11" t="s">
        <v>457</v>
      </c>
      <c r="E231" s="13">
        <v>1243.1</v>
      </c>
      <c r="F231" s="14">
        <v>0</v>
      </c>
    </row>
    <row r="232" s="1" customFormat="1" spans="1:6">
      <c r="A232" s="10">
        <v>229</v>
      </c>
      <c r="B232" s="10" t="s">
        <v>8</v>
      </c>
      <c r="C232" s="11" t="s">
        <v>458</v>
      </c>
      <c r="D232" s="11" t="s">
        <v>459</v>
      </c>
      <c r="E232" s="13">
        <v>453</v>
      </c>
      <c r="F232" s="14">
        <v>0</v>
      </c>
    </row>
    <row r="233" s="1" customFormat="1" spans="1:6">
      <c r="A233" s="10">
        <v>230</v>
      </c>
      <c r="B233" s="10" t="s">
        <v>8</v>
      </c>
      <c r="C233" s="11" t="s">
        <v>460</v>
      </c>
      <c r="D233" s="11" t="s">
        <v>461</v>
      </c>
      <c r="E233" s="13">
        <v>171.56</v>
      </c>
      <c r="F233" s="14">
        <v>0</v>
      </c>
    </row>
    <row r="234" s="1" customFormat="1" spans="1:6">
      <c r="A234" s="10">
        <v>231</v>
      </c>
      <c r="B234" s="10" t="s">
        <v>8</v>
      </c>
      <c r="C234" s="11" t="s">
        <v>462</v>
      </c>
      <c r="D234" s="11" t="s">
        <v>463</v>
      </c>
      <c r="E234" s="13">
        <v>5671.38</v>
      </c>
      <c r="F234" s="14">
        <v>0</v>
      </c>
    </row>
    <row r="235" s="1" customFormat="1" spans="1:6">
      <c r="A235" s="10">
        <v>232</v>
      </c>
      <c r="B235" s="10" t="s">
        <v>8</v>
      </c>
      <c r="C235" s="11" t="s">
        <v>464</v>
      </c>
      <c r="D235" s="11" t="s">
        <v>465</v>
      </c>
      <c r="E235" s="13">
        <v>273</v>
      </c>
      <c r="F235" s="14">
        <v>0</v>
      </c>
    </row>
    <row r="236" s="1" customFormat="1" spans="1:6">
      <c r="A236" s="10">
        <v>233</v>
      </c>
      <c r="B236" s="10" t="s">
        <v>8</v>
      </c>
      <c r="C236" s="11" t="s">
        <v>466</v>
      </c>
      <c r="D236" s="11" t="s">
        <v>467</v>
      </c>
      <c r="E236" s="13">
        <v>5921.57</v>
      </c>
      <c r="F236" s="14">
        <v>0.0588</v>
      </c>
    </row>
    <row r="237" s="1" customFormat="1" spans="1:6">
      <c r="A237" s="10">
        <v>234</v>
      </c>
      <c r="B237" s="10" t="s">
        <v>8</v>
      </c>
      <c r="C237" s="11" t="s">
        <v>468</v>
      </c>
      <c r="D237" s="12" t="s">
        <v>469</v>
      </c>
      <c r="E237" s="13">
        <v>136.52</v>
      </c>
      <c r="F237" s="14">
        <v>0</v>
      </c>
    </row>
    <row r="238" s="1" customFormat="1" spans="1:6">
      <c r="A238" s="10">
        <v>235</v>
      </c>
      <c r="B238" s="10" t="s">
        <v>8</v>
      </c>
      <c r="C238" s="11" t="s">
        <v>470</v>
      </c>
      <c r="D238" s="12" t="s">
        <v>471</v>
      </c>
      <c r="E238" s="13">
        <v>131.2</v>
      </c>
      <c r="F238" s="14">
        <v>0</v>
      </c>
    </row>
    <row r="239" s="1" customFormat="1" spans="1:6">
      <c r="A239" s="10">
        <v>236</v>
      </c>
      <c r="B239" s="10" t="s">
        <v>8</v>
      </c>
      <c r="C239" s="11" t="s">
        <v>472</v>
      </c>
      <c r="D239" s="12" t="s">
        <v>473</v>
      </c>
      <c r="E239" s="13">
        <v>3041.31</v>
      </c>
      <c r="F239" s="14">
        <v>0</v>
      </c>
    </row>
    <row r="240" s="1" customFormat="1" spans="1:6">
      <c r="A240" s="10">
        <v>237</v>
      </c>
      <c r="B240" s="10" t="s">
        <v>8</v>
      </c>
      <c r="C240" s="11" t="s">
        <v>474</v>
      </c>
      <c r="D240" s="12" t="s">
        <v>475</v>
      </c>
      <c r="E240" s="13">
        <v>262.81</v>
      </c>
      <c r="F240" s="14">
        <v>0</v>
      </c>
    </row>
    <row r="241" s="1" customFormat="1" spans="1:6">
      <c r="A241" s="10">
        <v>238</v>
      </c>
      <c r="B241" s="10" t="s">
        <v>8</v>
      </c>
      <c r="C241" s="11" t="s">
        <v>476</v>
      </c>
      <c r="D241" s="12" t="s">
        <v>477</v>
      </c>
      <c r="E241" s="13">
        <v>136.5</v>
      </c>
      <c r="F241" s="14">
        <v>0</v>
      </c>
    </row>
    <row r="242" s="1" customFormat="1" spans="1:6">
      <c r="A242" s="10">
        <v>239</v>
      </c>
      <c r="B242" s="10" t="s">
        <v>8</v>
      </c>
      <c r="C242" s="11" t="s">
        <v>478</v>
      </c>
      <c r="D242" s="12" t="s">
        <v>479</v>
      </c>
      <c r="E242" s="13">
        <v>136.5</v>
      </c>
      <c r="F242" s="14">
        <v>0</v>
      </c>
    </row>
    <row r="243" s="1" customFormat="1" spans="1:6">
      <c r="A243" s="10">
        <v>240</v>
      </c>
      <c r="B243" s="10" t="s">
        <v>8</v>
      </c>
      <c r="C243" s="11" t="s">
        <v>480</v>
      </c>
      <c r="D243" s="12" t="s">
        <v>481</v>
      </c>
      <c r="E243" s="13">
        <v>131.2</v>
      </c>
      <c r="F243" s="14">
        <v>0</v>
      </c>
    </row>
    <row r="244" s="1" customFormat="1" spans="1:6">
      <c r="A244" s="10">
        <v>241</v>
      </c>
      <c r="B244" s="10" t="s">
        <v>8</v>
      </c>
      <c r="C244" s="11" t="s">
        <v>482</v>
      </c>
      <c r="D244" s="12" t="s">
        <v>483</v>
      </c>
      <c r="E244" s="13">
        <v>1010.4</v>
      </c>
      <c r="F244" s="14">
        <v>0</v>
      </c>
    </row>
    <row r="245" s="1" customFormat="1" spans="1:6">
      <c r="A245" s="10">
        <v>242</v>
      </c>
      <c r="B245" s="10" t="s">
        <v>8</v>
      </c>
      <c r="C245" s="11" t="s">
        <v>484</v>
      </c>
      <c r="D245" s="12" t="s">
        <v>485</v>
      </c>
      <c r="E245" s="13">
        <v>408.98</v>
      </c>
      <c r="F245" s="14">
        <v>0</v>
      </c>
    </row>
    <row r="246" s="1" customFormat="1" spans="1:6">
      <c r="A246" s="10">
        <v>243</v>
      </c>
      <c r="B246" s="10" t="s">
        <v>8</v>
      </c>
      <c r="C246" s="11" t="s">
        <v>486</v>
      </c>
      <c r="D246" s="12" t="s">
        <v>487</v>
      </c>
      <c r="E246" s="13">
        <v>2795.48</v>
      </c>
      <c r="F246" s="14">
        <v>0</v>
      </c>
    </row>
    <row r="247" s="1" customFormat="1" spans="1:6">
      <c r="A247" s="10">
        <v>244</v>
      </c>
      <c r="B247" s="10" t="s">
        <v>8</v>
      </c>
      <c r="C247" s="11" t="s">
        <v>488</v>
      </c>
      <c r="D247" s="12" t="s">
        <v>489</v>
      </c>
      <c r="E247" s="13">
        <v>2161.93</v>
      </c>
      <c r="F247" s="14">
        <v>0</v>
      </c>
    </row>
    <row r="248" s="1" customFormat="1" spans="1:6">
      <c r="A248" s="10">
        <v>245</v>
      </c>
      <c r="B248" s="10" t="s">
        <v>8</v>
      </c>
      <c r="C248" s="11" t="s">
        <v>490</v>
      </c>
      <c r="D248" s="12" t="s">
        <v>491</v>
      </c>
      <c r="E248" s="13">
        <v>454.14</v>
      </c>
      <c r="F248" s="14">
        <v>0</v>
      </c>
    </row>
    <row r="249" s="1" customFormat="1" spans="1:6">
      <c r="A249" s="10">
        <v>246</v>
      </c>
      <c r="B249" s="10" t="s">
        <v>8</v>
      </c>
      <c r="C249" s="11" t="s">
        <v>492</v>
      </c>
      <c r="D249" s="12" t="s">
        <v>493</v>
      </c>
      <c r="E249" s="13">
        <v>131.2</v>
      </c>
      <c r="F249" s="14">
        <v>0</v>
      </c>
    </row>
    <row r="250" s="1" customFormat="1" spans="1:6">
      <c r="A250" s="10">
        <v>247</v>
      </c>
      <c r="B250" s="10" t="s">
        <v>8</v>
      </c>
      <c r="C250" s="11" t="s">
        <v>494</v>
      </c>
      <c r="D250" s="12" t="s">
        <v>495</v>
      </c>
      <c r="E250" s="13">
        <v>312.45</v>
      </c>
      <c r="F250" s="14">
        <v>0</v>
      </c>
    </row>
    <row r="251" s="1" customFormat="1" spans="1:6">
      <c r="A251" s="10">
        <v>248</v>
      </c>
      <c r="B251" s="10" t="s">
        <v>8</v>
      </c>
      <c r="C251" s="11" t="s">
        <v>496</v>
      </c>
      <c r="D251" s="12" t="s">
        <v>497</v>
      </c>
      <c r="E251" s="13">
        <v>131.2</v>
      </c>
      <c r="F251" s="14">
        <v>0</v>
      </c>
    </row>
    <row r="252" s="1" customFormat="1" spans="1:6">
      <c r="A252" s="10">
        <v>249</v>
      </c>
      <c r="B252" s="10" t="s">
        <v>8</v>
      </c>
      <c r="C252" s="11" t="s">
        <v>498</v>
      </c>
      <c r="D252" s="12" t="s">
        <v>499</v>
      </c>
      <c r="E252" s="13">
        <v>152.1</v>
      </c>
      <c r="F252" s="14">
        <v>0</v>
      </c>
    </row>
    <row r="253" s="1" customFormat="1" spans="1:6">
      <c r="A253" s="10">
        <v>250</v>
      </c>
      <c r="B253" s="10" t="s">
        <v>8</v>
      </c>
      <c r="C253" s="11" t="s">
        <v>500</v>
      </c>
      <c r="D253" s="12" t="s">
        <v>501</v>
      </c>
      <c r="E253" s="13">
        <v>136.5</v>
      </c>
      <c r="F253" s="14">
        <v>0</v>
      </c>
    </row>
    <row r="254" s="1" customFormat="1" spans="1:6">
      <c r="A254" s="10">
        <v>251</v>
      </c>
      <c r="B254" s="10" t="s">
        <v>8</v>
      </c>
      <c r="C254" s="11" t="s">
        <v>502</v>
      </c>
      <c r="D254" s="12" t="s">
        <v>503</v>
      </c>
      <c r="E254" s="13">
        <v>292.67</v>
      </c>
      <c r="F254" s="14">
        <v>0</v>
      </c>
    </row>
    <row r="255" s="1" customFormat="1" spans="1:6">
      <c r="A255" s="10">
        <v>252</v>
      </c>
      <c r="B255" s="10" t="s">
        <v>8</v>
      </c>
      <c r="C255" s="11" t="s">
        <v>504</v>
      </c>
      <c r="D255" s="12" t="s">
        <v>505</v>
      </c>
      <c r="E255" s="13">
        <v>2470.07</v>
      </c>
      <c r="F255" s="14">
        <v>0.0556</v>
      </c>
    </row>
    <row r="256" s="1" customFormat="1" spans="1:6">
      <c r="A256" s="10">
        <v>253</v>
      </c>
      <c r="B256" s="10" t="s">
        <v>8</v>
      </c>
      <c r="C256" s="11" t="s">
        <v>506</v>
      </c>
      <c r="D256" s="11" t="s">
        <v>507</v>
      </c>
      <c r="E256" s="13">
        <v>6086.68</v>
      </c>
      <c r="F256" s="14">
        <v>0</v>
      </c>
    </row>
    <row r="257" s="1" customFormat="1" spans="1:6">
      <c r="A257" s="10">
        <v>254</v>
      </c>
      <c r="B257" s="10" t="s">
        <v>8</v>
      </c>
      <c r="C257" s="26" t="s">
        <v>508</v>
      </c>
      <c r="D257" s="11" t="s">
        <v>509</v>
      </c>
      <c r="E257" s="13">
        <v>262.39</v>
      </c>
      <c r="F257" s="14">
        <v>0</v>
      </c>
    </row>
    <row r="258" s="1" customFormat="1" spans="1:6">
      <c r="A258" s="10">
        <v>255</v>
      </c>
      <c r="B258" s="10" t="s">
        <v>8</v>
      </c>
      <c r="C258" s="27" t="s">
        <v>510</v>
      </c>
      <c r="D258" s="12" t="s">
        <v>511</v>
      </c>
      <c r="E258" s="13">
        <v>9634.67</v>
      </c>
      <c r="F258" s="14">
        <v>0</v>
      </c>
    </row>
    <row r="259" s="1" customFormat="1" spans="1:6">
      <c r="A259" s="10">
        <v>256</v>
      </c>
      <c r="B259" s="10" t="s">
        <v>8</v>
      </c>
      <c r="C259" s="27" t="s">
        <v>512</v>
      </c>
      <c r="D259" s="12" t="s">
        <v>513</v>
      </c>
      <c r="E259" s="13">
        <v>262.39</v>
      </c>
      <c r="F259" s="14">
        <v>0</v>
      </c>
    </row>
    <row r="260" s="1" customFormat="1" spans="1:6">
      <c r="A260" s="10">
        <v>257</v>
      </c>
      <c r="B260" s="10" t="s">
        <v>8</v>
      </c>
      <c r="C260" s="27" t="s">
        <v>514</v>
      </c>
      <c r="D260" s="12" t="s">
        <v>515</v>
      </c>
      <c r="E260" s="13">
        <v>666.59</v>
      </c>
      <c r="F260" s="14">
        <v>0</v>
      </c>
    </row>
    <row r="261" s="1" customFormat="1" spans="1:6">
      <c r="A261" s="10">
        <v>258</v>
      </c>
      <c r="B261" s="10" t="s">
        <v>8</v>
      </c>
      <c r="C261" s="27" t="s">
        <v>516</v>
      </c>
      <c r="D261" s="12" t="s">
        <v>517</v>
      </c>
      <c r="E261" s="13">
        <v>875.78</v>
      </c>
      <c r="F261" s="14">
        <v>0</v>
      </c>
    </row>
    <row r="262" s="1" customFormat="1" spans="1:6">
      <c r="A262" s="10">
        <v>259</v>
      </c>
      <c r="B262" s="10" t="s">
        <v>8</v>
      </c>
      <c r="C262" s="27" t="s">
        <v>518</v>
      </c>
      <c r="D262" s="12" t="s">
        <v>519</v>
      </c>
      <c r="E262" s="13">
        <v>131.2</v>
      </c>
      <c r="F262" s="14">
        <v>0</v>
      </c>
    </row>
    <row r="263" s="1" customFormat="1" spans="1:6">
      <c r="A263" s="10">
        <v>260</v>
      </c>
      <c r="B263" s="10" t="s">
        <v>8</v>
      </c>
      <c r="C263" s="27" t="s">
        <v>520</v>
      </c>
      <c r="D263" s="12" t="s">
        <v>521</v>
      </c>
      <c r="E263" s="13">
        <v>1655.74</v>
      </c>
      <c r="F263" s="14">
        <v>0</v>
      </c>
    </row>
    <row r="264" s="1" customFormat="1" spans="1:6">
      <c r="A264" s="10">
        <v>261</v>
      </c>
      <c r="B264" s="10" t="s">
        <v>8</v>
      </c>
      <c r="C264" s="27" t="s">
        <v>522</v>
      </c>
      <c r="D264" s="12" t="s">
        <v>523</v>
      </c>
      <c r="E264" s="13">
        <v>333.45</v>
      </c>
      <c r="F264" s="14">
        <v>0</v>
      </c>
    </row>
    <row r="265" s="1" customFormat="1" spans="1:6">
      <c r="A265" s="10">
        <v>262</v>
      </c>
      <c r="B265" s="10" t="s">
        <v>8</v>
      </c>
      <c r="C265" s="27" t="s">
        <v>524</v>
      </c>
      <c r="D265" s="12" t="s">
        <v>525</v>
      </c>
      <c r="E265" s="13">
        <v>593.48</v>
      </c>
      <c r="F265" s="14">
        <v>0</v>
      </c>
    </row>
    <row r="266" s="1" customFormat="1" spans="1:6">
      <c r="A266" s="10">
        <v>263</v>
      </c>
      <c r="B266" s="10" t="s">
        <v>8</v>
      </c>
      <c r="C266" s="27" t="s">
        <v>526</v>
      </c>
      <c r="D266" s="12" t="s">
        <v>527</v>
      </c>
      <c r="E266" s="13">
        <v>675.9</v>
      </c>
      <c r="F266" s="14">
        <v>0</v>
      </c>
    </row>
    <row r="267" s="1" customFormat="1" spans="1:6">
      <c r="A267" s="10">
        <v>264</v>
      </c>
      <c r="B267" s="10" t="s">
        <v>8</v>
      </c>
      <c r="C267" s="27" t="s">
        <v>528</v>
      </c>
      <c r="D267" s="12" t="s">
        <v>529</v>
      </c>
      <c r="E267" s="13">
        <v>1018.91</v>
      </c>
      <c r="F267" s="14">
        <v>0</v>
      </c>
    </row>
    <row r="268" s="1" customFormat="1" spans="1:6">
      <c r="A268" s="10">
        <v>265</v>
      </c>
      <c r="B268" s="10" t="s">
        <v>8</v>
      </c>
      <c r="C268" s="27" t="s">
        <v>530</v>
      </c>
      <c r="D268" s="12" t="s">
        <v>531</v>
      </c>
      <c r="E268" s="13">
        <v>156</v>
      </c>
      <c r="F268" s="14">
        <v>0</v>
      </c>
    </row>
    <row r="269" s="1" customFormat="1" spans="1:6">
      <c r="A269" s="10">
        <v>266</v>
      </c>
      <c r="B269" s="10" t="s">
        <v>8</v>
      </c>
      <c r="C269" s="27" t="s">
        <v>532</v>
      </c>
      <c r="D269" s="12" t="s">
        <v>533</v>
      </c>
      <c r="E269" s="13">
        <v>464.23</v>
      </c>
      <c r="F269" s="14">
        <v>0</v>
      </c>
    </row>
    <row r="270" s="1" customFormat="1" spans="1:6">
      <c r="A270" s="10">
        <v>267</v>
      </c>
      <c r="B270" s="10" t="s">
        <v>8</v>
      </c>
      <c r="C270" s="27" t="s">
        <v>534</v>
      </c>
      <c r="D270" s="12" t="s">
        <v>535</v>
      </c>
      <c r="E270" s="13">
        <v>216</v>
      </c>
      <c r="F270" s="14">
        <v>0</v>
      </c>
    </row>
    <row r="271" s="1" customFormat="1" spans="1:6">
      <c r="A271" s="10">
        <v>268</v>
      </c>
      <c r="B271" s="10" t="s">
        <v>8</v>
      </c>
      <c r="C271" s="27" t="s">
        <v>536</v>
      </c>
      <c r="D271" s="12" t="s">
        <v>537</v>
      </c>
      <c r="E271" s="13">
        <v>1780.44</v>
      </c>
      <c r="F271" s="14">
        <v>0</v>
      </c>
    </row>
    <row r="272" s="1" customFormat="1" spans="1:6">
      <c r="A272" s="10">
        <v>269</v>
      </c>
      <c r="B272" s="10" t="s">
        <v>8</v>
      </c>
      <c r="C272" s="27" t="s">
        <v>538</v>
      </c>
      <c r="D272" s="12" t="s">
        <v>539</v>
      </c>
      <c r="E272" s="13">
        <v>1170</v>
      </c>
      <c r="F272" s="14">
        <v>0</v>
      </c>
    </row>
    <row r="273" s="1" customFormat="1" spans="1:6">
      <c r="A273" s="10">
        <v>270</v>
      </c>
      <c r="B273" s="10" t="s">
        <v>8</v>
      </c>
      <c r="C273" s="27" t="s">
        <v>540</v>
      </c>
      <c r="D273" s="12" t="s">
        <v>541</v>
      </c>
      <c r="E273" s="13">
        <v>807</v>
      </c>
      <c r="F273" s="14">
        <v>0</v>
      </c>
    </row>
    <row r="274" s="1" customFormat="1" spans="1:6">
      <c r="A274" s="10">
        <v>271</v>
      </c>
      <c r="B274" s="10" t="s">
        <v>8</v>
      </c>
      <c r="C274" s="27" t="s">
        <v>542</v>
      </c>
      <c r="D274" s="12" t="s">
        <v>543</v>
      </c>
      <c r="E274" s="13">
        <v>273</v>
      </c>
      <c r="F274" s="14">
        <v>0</v>
      </c>
    </row>
    <row r="275" s="1" customFormat="1" spans="1:6">
      <c r="A275" s="10">
        <v>272</v>
      </c>
      <c r="B275" s="10" t="s">
        <v>8</v>
      </c>
      <c r="C275" s="27" t="s">
        <v>544</v>
      </c>
      <c r="D275" s="12" t="s">
        <v>545</v>
      </c>
      <c r="E275" s="13">
        <v>131.2</v>
      </c>
      <c r="F275" s="14">
        <v>0</v>
      </c>
    </row>
    <row r="276" s="1" customFormat="1" spans="1:6">
      <c r="A276" s="10">
        <v>273</v>
      </c>
      <c r="B276" s="10" t="s">
        <v>8</v>
      </c>
      <c r="C276" s="26" t="s">
        <v>546</v>
      </c>
      <c r="D276" s="11" t="s">
        <v>547</v>
      </c>
      <c r="E276" s="13">
        <v>564.17</v>
      </c>
      <c r="F276" s="14">
        <v>0</v>
      </c>
    </row>
    <row r="277" s="1" customFormat="1" spans="1:6">
      <c r="A277" s="10">
        <v>274</v>
      </c>
      <c r="B277" s="10" t="s">
        <v>8</v>
      </c>
      <c r="C277" s="26" t="s">
        <v>548</v>
      </c>
      <c r="D277" s="11" t="s">
        <v>549</v>
      </c>
      <c r="E277" s="13">
        <v>403.68</v>
      </c>
      <c r="F277" s="14">
        <v>0</v>
      </c>
    </row>
    <row r="278" s="1" customFormat="1" spans="1:6">
      <c r="A278" s="10">
        <v>275</v>
      </c>
      <c r="B278" s="10" t="s">
        <v>8</v>
      </c>
      <c r="C278" s="28" t="s">
        <v>550</v>
      </c>
      <c r="D278" s="19" t="s">
        <v>551</v>
      </c>
      <c r="E278" s="13">
        <v>696.35</v>
      </c>
      <c r="F278" s="14">
        <v>0</v>
      </c>
    </row>
    <row r="279" s="1" customFormat="1" spans="1:6">
      <c r="A279" s="10">
        <v>276</v>
      </c>
      <c r="B279" s="10" t="s">
        <v>8</v>
      </c>
      <c r="C279" s="26" t="s">
        <v>552</v>
      </c>
      <c r="D279" s="11" t="s">
        <v>553</v>
      </c>
      <c r="E279" s="13">
        <v>373.58</v>
      </c>
      <c r="F279" s="14">
        <v>0</v>
      </c>
    </row>
    <row r="280" s="1" customFormat="1" spans="1:6">
      <c r="A280" s="10">
        <v>277</v>
      </c>
      <c r="B280" s="10" t="s">
        <v>8</v>
      </c>
      <c r="C280" s="27" t="s">
        <v>554</v>
      </c>
      <c r="D280" s="12" t="s">
        <v>555</v>
      </c>
      <c r="E280" s="13">
        <v>262.39</v>
      </c>
      <c r="F280" s="14">
        <v>0</v>
      </c>
    </row>
    <row r="281" s="1" customFormat="1" spans="1:6">
      <c r="A281" s="10">
        <v>278</v>
      </c>
      <c r="B281" s="10" t="s">
        <v>8</v>
      </c>
      <c r="C281" s="27" t="s">
        <v>556</v>
      </c>
      <c r="D281" s="12" t="s">
        <v>557</v>
      </c>
      <c r="E281" s="13">
        <v>1971.01</v>
      </c>
      <c r="F281" s="14">
        <v>0</v>
      </c>
    </row>
    <row r="282" s="1" customFormat="1" spans="1:6">
      <c r="A282" s="10">
        <v>279</v>
      </c>
      <c r="B282" s="10" t="s">
        <v>8</v>
      </c>
      <c r="C282" s="27" t="s">
        <v>558</v>
      </c>
      <c r="D282" s="12" t="s">
        <v>559</v>
      </c>
      <c r="E282" s="13">
        <v>989.02</v>
      </c>
      <c r="F282" s="14">
        <v>0</v>
      </c>
    </row>
    <row r="283" s="1" customFormat="1" spans="1:6">
      <c r="A283" s="10">
        <v>280</v>
      </c>
      <c r="B283" s="10" t="s">
        <v>8</v>
      </c>
      <c r="C283" s="27" t="s">
        <v>560</v>
      </c>
      <c r="D283" s="12" t="s">
        <v>561</v>
      </c>
      <c r="E283" s="13">
        <v>1006.98</v>
      </c>
      <c r="F283" s="14">
        <v>0</v>
      </c>
    </row>
    <row r="284" s="1" customFormat="1" spans="1:6">
      <c r="A284" s="10">
        <v>281</v>
      </c>
      <c r="B284" s="10" t="s">
        <v>8</v>
      </c>
      <c r="C284" s="27" t="s">
        <v>562</v>
      </c>
      <c r="D284" s="12" t="s">
        <v>563</v>
      </c>
      <c r="E284" s="13">
        <v>770.8</v>
      </c>
      <c r="F284" s="14">
        <v>0</v>
      </c>
    </row>
    <row r="285" s="1" customFormat="1" spans="1:6">
      <c r="A285" s="10">
        <v>282</v>
      </c>
      <c r="B285" s="10" t="s">
        <v>8</v>
      </c>
      <c r="C285" s="27" t="s">
        <v>564</v>
      </c>
      <c r="D285" s="12" t="s">
        <v>565</v>
      </c>
      <c r="E285" s="13">
        <v>393.59</v>
      </c>
      <c r="F285" s="14">
        <v>0</v>
      </c>
    </row>
    <row r="286" s="1" customFormat="1" spans="1:6">
      <c r="A286" s="10">
        <v>283</v>
      </c>
      <c r="B286" s="10" t="s">
        <v>8</v>
      </c>
      <c r="C286" s="27" t="s">
        <v>566</v>
      </c>
      <c r="D286" s="12" t="s">
        <v>567</v>
      </c>
      <c r="E286" s="13">
        <v>797.27</v>
      </c>
      <c r="F286" s="14">
        <v>0</v>
      </c>
    </row>
    <row r="287" s="1" customFormat="1" spans="1:6">
      <c r="A287" s="10">
        <v>284</v>
      </c>
      <c r="B287" s="10" t="s">
        <v>8</v>
      </c>
      <c r="C287" s="27" t="s">
        <v>568</v>
      </c>
      <c r="D287" s="12" t="s">
        <v>569</v>
      </c>
      <c r="E287" s="13">
        <v>393.59</v>
      </c>
      <c r="F287" s="14">
        <v>0</v>
      </c>
    </row>
    <row r="288" s="1" customFormat="1" spans="1:6">
      <c r="A288" s="10">
        <v>285</v>
      </c>
      <c r="B288" s="10" t="s">
        <v>8</v>
      </c>
      <c r="C288" s="27" t="s">
        <v>570</v>
      </c>
      <c r="D288" s="12" t="s">
        <v>571</v>
      </c>
      <c r="E288" s="13">
        <v>258.9</v>
      </c>
      <c r="F288" s="14">
        <v>0</v>
      </c>
    </row>
    <row r="289" s="1" customFormat="1" spans="1:6">
      <c r="A289" s="10">
        <v>286</v>
      </c>
      <c r="B289" s="10" t="s">
        <v>8</v>
      </c>
      <c r="C289" s="27" t="s">
        <v>572</v>
      </c>
      <c r="D289" s="12" t="s">
        <v>573</v>
      </c>
      <c r="E289" s="13">
        <v>393.59</v>
      </c>
      <c r="F289" s="14">
        <v>0</v>
      </c>
    </row>
    <row r="290" s="1" customFormat="1" spans="1:6">
      <c r="A290" s="10">
        <v>287</v>
      </c>
      <c r="B290" s="10" t="s">
        <v>8</v>
      </c>
      <c r="C290" s="27" t="s">
        <v>574</v>
      </c>
      <c r="D290" s="12" t="s">
        <v>575</v>
      </c>
      <c r="E290" s="13">
        <v>726.62</v>
      </c>
      <c r="F290" s="14">
        <v>0</v>
      </c>
    </row>
    <row r="291" s="1" customFormat="1" spans="1:6">
      <c r="A291" s="10">
        <v>288</v>
      </c>
      <c r="B291" s="10" t="s">
        <v>8</v>
      </c>
      <c r="C291" s="27" t="s">
        <v>576</v>
      </c>
      <c r="D291" s="12" t="s">
        <v>577</v>
      </c>
      <c r="E291" s="13">
        <v>131.2</v>
      </c>
      <c r="F291" s="14">
        <v>0</v>
      </c>
    </row>
    <row r="292" s="1" customFormat="1" spans="1:6">
      <c r="A292" s="10">
        <v>289</v>
      </c>
      <c r="B292" s="10" t="s">
        <v>8</v>
      </c>
      <c r="C292" s="27" t="s">
        <v>578</v>
      </c>
      <c r="D292" s="12" t="s">
        <v>579</v>
      </c>
      <c r="E292" s="13">
        <v>4006.55</v>
      </c>
      <c r="F292" s="14">
        <v>0</v>
      </c>
    </row>
    <row r="293" s="1" customFormat="1" spans="1:6">
      <c r="A293" s="10">
        <v>290</v>
      </c>
      <c r="B293" s="10" t="s">
        <v>8</v>
      </c>
      <c r="C293" s="27" t="s">
        <v>580</v>
      </c>
      <c r="D293" s="12" t="s">
        <v>581</v>
      </c>
      <c r="E293" s="13">
        <v>655.98</v>
      </c>
      <c r="F293" s="14">
        <v>0</v>
      </c>
    </row>
    <row r="294" s="1" customFormat="1" spans="1:6">
      <c r="A294" s="10">
        <v>291</v>
      </c>
      <c r="B294" s="10" t="s">
        <v>8</v>
      </c>
      <c r="C294" s="27" t="s">
        <v>582</v>
      </c>
      <c r="D294" s="12" t="s">
        <v>583</v>
      </c>
      <c r="E294" s="13">
        <v>1721.46</v>
      </c>
      <c r="F294" s="14">
        <v>0</v>
      </c>
    </row>
    <row r="295" s="1" customFormat="1" spans="1:6">
      <c r="A295" s="10">
        <v>292</v>
      </c>
      <c r="B295" s="10" t="s">
        <v>8</v>
      </c>
      <c r="C295" s="27" t="s">
        <v>584</v>
      </c>
      <c r="D295" s="12" t="s">
        <v>585</v>
      </c>
      <c r="E295" s="13">
        <v>403.68</v>
      </c>
      <c r="F295" s="14">
        <v>0</v>
      </c>
    </row>
    <row r="296" s="1" customFormat="1" spans="1:6">
      <c r="A296" s="10">
        <v>293</v>
      </c>
      <c r="B296" s="10" t="s">
        <v>8</v>
      </c>
      <c r="C296" s="27" t="s">
        <v>586</v>
      </c>
      <c r="D296" s="12" t="s">
        <v>587</v>
      </c>
      <c r="E296" s="13">
        <v>655.98</v>
      </c>
      <c r="F296" s="14">
        <v>0</v>
      </c>
    </row>
    <row r="297" s="1" customFormat="1" spans="1:6">
      <c r="A297" s="10">
        <v>294</v>
      </c>
      <c r="B297" s="10" t="s">
        <v>8</v>
      </c>
      <c r="C297" s="27" t="s">
        <v>588</v>
      </c>
      <c r="D297" s="12" t="s">
        <v>589</v>
      </c>
      <c r="E297" s="13">
        <v>181.66</v>
      </c>
      <c r="F297" s="14">
        <v>0</v>
      </c>
    </row>
    <row r="298" s="1" customFormat="1" spans="1:6">
      <c r="A298" s="10">
        <v>295</v>
      </c>
      <c r="B298" s="10" t="s">
        <v>8</v>
      </c>
      <c r="C298" s="27" t="s">
        <v>590</v>
      </c>
      <c r="D298" s="12" t="s">
        <v>591</v>
      </c>
      <c r="E298" s="13">
        <v>131.2</v>
      </c>
      <c r="F298" s="14">
        <v>0</v>
      </c>
    </row>
    <row r="299" s="1" customFormat="1" spans="1:6">
      <c r="A299" s="10">
        <v>296</v>
      </c>
      <c r="B299" s="10" t="s">
        <v>8</v>
      </c>
      <c r="C299" s="27" t="s">
        <v>592</v>
      </c>
      <c r="D299" s="12" t="s">
        <v>593</v>
      </c>
      <c r="E299" s="13">
        <v>545.12</v>
      </c>
      <c r="F299" s="14">
        <v>0</v>
      </c>
    </row>
    <row r="300" s="1" customFormat="1" spans="1:6">
      <c r="A300" s="10">
        <v>297</v>
      </c>
      <c r="B300" s="10" t="s">
        <v>8</v>
      </c>
      <c r="C300" s="27" t="s">
        <v>594</v>
      </c>
      <c r="D300" s="12" t="s">
        <v>595</v>
      </c>
      <c r="E300" s="13">
        <v>1891.59</v>
      </c>
      <c r="F300" s="14">
        <v>0</v>
      </c>
    </row>
    <row r="301" s="1" customFormat="1" spans="1:6">
      <c r="A301" s="10">
        <v>298</v>
      </c>
      <c r="B301" s="10" t="s">
        <v>8</v>
      </c>
      <c r="C301" s="27" t="s">
        <v>596</v>
      </c>
      <c r="D301" s="12" t="s">
        <v>597</v>
      </c>
      <c r="E301" s="13">
        <v>131.2</v>
      </c>
      <c r="F301" s="14">
        <v>0</v>
      </c>
    </row>
    <row r="302" s="1" customFormat="1" spans="1:6">
      <c r="A302" s="10">
        <v>299</v>
      </c>
      <c r="B302" s="10" t="s">
        <v>8</v>
      </c>
      <c r="C302" s="27" t="s">
        <v>598</v>
      </c>
      <c r="D302" s="12" t="s">
        <v>599</v>
      </c>
      <c r="E302" s="13">
        <v>2033.75</v>
      </c>
      <c r="F302" s="14">
        <v>0</v>
      </c>
    </row>
    <row r="303" s="1" customFormat="1" spans="1:6">
      <c r="A303" s="10">
        <v>300</v>
      </c>
      <c r="B303" s="10" t="s">
        <v>8</v>
      </c>
      <c r="C303" s="27" t="s">
        <v>600</v>
      </c>
      <c r="D303" s="12" t="s">
        <v>601</v>
      </c>
      <c r="E303" s="13">
        <v>262.39</v>
      </c>
      <c r="F303" s="14">
        <v>0</v>
      </c>
    </row>
    <row r="304" s="1" customFormat="1" spans="1:6">
      <c r="A304" s="10">
        <v>301</v>
      </c>
      <c r="B304" s="10" t="s">
        <v>8</v>
      </c>
      <c r="C304" s="27" t="s">
        <v>602</v>
      </c>
      <c r="D304" s="12" t="s">
        <v>603</v>
      </c>
      <c r="E304" s="13">
        <v>839.18</v>
      </c>
      <c r="F304" s="14">
        <v>0</v>
      </c>
    </row>
    <row r="305" s="1" customFormat="1" spans="1:6">
      <c r="A305" s="10">
        <v>302</v>
      </c>
      <c r="B305" s="10" t="s">
        <v>8</v>
      </c>
      <c r="C305" s="27" t="s">
        <v>604</v>
      </c>
      <c r="D305" s="12" t="s">
        <v>605</v>
      </c>
      <c r="E305" s="13">
        <v>624</v>
      </c>
      <c r="F305" s="14">
        <v>0</v>
      </c>
    </row>
    <row r="306" s="1" customFormat="1" spans="1:6">
      <c r="A306" s="10">
        <v>303</v>
      </c>
      <c r="B306" s="10" t="s">
        <v>8</v>
      </c>
      <c r="C306" s="27" t="s">
        <v>606</v>
      </c>
      <c r="D306" s="12" t="s">
        <v>607</v>
      </c>
      <c r="E306" s="13">
        <v>5053.85</v>
      </c>
      <c r="F306" s="14">
        <v>0</v>
      </c>
    </row>
    <row r="307" s="1" customFormat="1" spans="1:6">
      <c r="A307" s="10">
        <v>304</v>
      </c>
      <c r="B307" s="10" t="s">
        <v>8</v>
      </c>
      <c r="C307" s="27" t="s">
        <v>608</v>
      </c>
      <c r="D307" s="12" t="s">
        <v>609</v>
      </c>
      <c r="E307" s="13">
        <v>393.59</v>
      </c>
      <c r="F307" s="14">
        <v>0</v>
      </c>
    </row>
    <row r="308" s="1" customFormat="1" spans="1:6">
      <c r="A308" s="10">
        <v>305</v>
      </c>
      <c r="B308" s="10" t="s">
        <v>8</v>
      </c>
      <c r="C308" s="27" t="s">
        <v>610</v>
      </c>
      <c r="D308" s="12" t="s">
        <v>611</v>
      </c>
      <c r="E308" s="13">
        <v>1219.31</v>
      </c>
      <c r="F308" s="14">
        <v>0</v>
      </c>
    </row>
    <row r="309" s="1" customFormat="1" spans="1:6">
      <c r="A309" s="10">
        <v>306</v>
      </c>
      <c r="B309" s="10" t="s">
        <v>8</v>
      </c>
      <c r="C309" s="27" t="s">
        <v>612</v>
      </c>
      <c r="D309" s="12" t="s">
        <v>613</v>
      </c>
      <c r="E309" s="13">
        <v>918.37</v>
      </c>
      <c r="F309" s="14">
        <v>0</v>
      </c>
    </row>
    <row r="310" s="1" customFormat="1" spans="1:6">
      <c r="A310" s="10">
        <v>307</v>
      </c>
      <c r="B310" s="10" t="s">
        <v>8</v>
      </c>
      <c r="C310" s="27" t="s">
        <v>614</v>
      </c>
      <c r="D310" s="12" t="s">
        <v>615</v>
      </c>
      <c r="E310" s="13">
        <v>343.15</v>
      </c>
      <c r="F310" s="14">
        <v>0</v>
      </c>
    </row>
    <row r="311" s="1" customFormat="1" spans="1:6">
      <c r="A311" s="10">
        <v>308</v>
      </c>
      <c r="B311" s="10" t="s">
        <v>8</v>
      </c>
      <c r="C311" s="27" t="s">
        <v>616</v>
      </c>
      <c r="D311" s="12" t="s">
        <v>617</v>
      </c>
      <c r="E311" s="13">
        <v>727.58</v>
      </c>
      <c r="F311" s="14">
        <v>0</v>
      </c>
    </row>
    <row r="312" s="1" customFormat="1" spans="1:6">
      <c r="A312" s="10">
        <v>309</v>
      </c>
      <c r="B312" s="10" t="s">
        <v>8</v>
      </c>
      <c r="C312" s="27" t="s">
        <v>618</v>
      </c>
      <c r="D312" s="12" t="s">
        <v>619</v>
      </c>
      <c r="E312" s="13">
        <v>131.2</v>
      </c>
      <c r="F312" s="14">
        <v>0</v>
      </c>
    </row>
    <row r="313" s="1" customFormat="1" spans="1:6">
      <c r="A313" s="10">
        <v>310</v>
      </c>
      <c r="B313" s="10" t="s">
        <v>8</v>
      </c>
      <c r="C313" s="27" t="s">
        <v>620</v>
      </c>
      <c r="D313" s="12" t="s">
        <v>621</v>
      </c>
      <c r="E313" s="13">
        <v>1251.41</v>
      </c>
      <c r="F313" s="14">
        <v>0</v>
      </c>
    </row>
    <row r="314" s="1" customFormat="1" spans="1:6">
      <c r="A314" s="10">
        <v>311</v>
      </c>
      <c r="B314" s="10" t="s">
        <v>8</v>
      </c>
      <c r="C314" s="27" t="s">
        <v>622</v>
      </c>
      <c r="D314" s="12" t="s">
        <v>623</v>
      </c>
      <c r="E314" s="13">
        <v>753.98</v>
      </c>
      <c r="F314" s="14">
        <v>0</v>
      </c>
    </row>
    <row r="315" s="1" customFormat="1" spans="1:6">
      <c r="A315" s="10">
        <v>312</v>
      </c>
      <c r="B315" s="10" t="s">
        <v>8</v>
      </c>
      <c r="C315" s="27" t="s">
        <v>624</v>
      </c>
      <c r="D315" s="12" t="s">
        <v>625</v>
      </c>
      <c r="E315" s="13">
        <v>524.78</v>
      </c>
      <c r="F315" s="14">
        <v>0</v>
      </c>
    </row>
    <row r="316" s="1" customFormat="1" spans="1:6">
      <c r="A316" s="10">
        <v>313</v>
      </c>
      <c r="B316" s="10" t="s">
        <v>8</v>
      </c>
      <c r="C316" s="27" t="s">
        <v>626</v>
      </c>
      <c r="D316" s="12" t="s">
        <v>627</v>
      </c>
      <c r="E316" s="13">
        <v>560.2</v>
      </c>
      <c r="F316" s="14">
        <v>0</v>
      </c>
    </row>
    <row r="317" s="1" customFormat="1" spans="1:6">
      <c r="A317" s="10">
        <v>314</v>
      </c>
      <c r="B317" s="10" t="s">
        <v>8</v>
      </c>
      <c r="C317" s="27" t="s">
        <v>628</v>
      </c>
      <c r="D317" s="12" t="s">
        <v>629</v>
      </c>
      <c r="E317" s="13">
        <v>398.89</v>
      </c>
      <c r="F317" s="14">
        <v>0</v>
      </c>
    </row>
    <row r="318" s="1" customFormat="1" spans="1:6">
      <c r="A318" s="10">
        <v>315</v>
      </c>
      <c r="B318" s="10" t="s">
        <v>8</v>
      </c>
      <c r="C318" s="27" t="s">
        <v>630</v>
      </c>
      <c r="D318" s="12" t="s">
        <v>631</v>
      </c>
      <c r="E318" s="13">
        <v>663</v>
      </c>
      <c r="F318" s="14">
        <v>0</v>
      </c>
    </row>
    <row r="319" s="1" customFormat="1" spans="1:6">
      <c r="A319" s="10">
        <v>316</v>
      </c>
      <c r="B319" s="10" t="s">
        <v>8</v>
      </c>
      <c r="C319" s="27" t="s">
        <v>632</v>
      </c>
      <c r="D319" s="12" t="s">
        <v>633</v>
      </c>
      <c r="E319" s="13">
        <v>1681.76</v>
      </c>
      <c r="F319" s="14">
        <v>0</v>
      </c>
    </row>
    <row r="320" s="1" customFormat="1" spans="1:6">
      <c r="A320" s="10">
        <v>317</v>
      </c>
      <c r="B320" s="10" t="s">
        <v>8</v>
      </c>
      <c r="C320" s="27" t="s">
        <v>634</v>
      </c>
      <c r="D320" s="12" t="s">
        <v>635</v>
      </c>
      <c r="E320" s="13">
        <v>909.04</v>
      </c>
      <c r="F320" s="14">
        <v>0</v>
      </c>
    </row>
    <row r="321" s="1" customFormat="1" spans="1:6">
      <c r="A321" s="10">
        <v>318</v>
      </c>
      <c r="B321" s="10" t="s">
        <v>8</v>
      </c>
      <c r="C321" s="27" t="s">
        <v>636</v>
      </c>
      <c r="D321" s="12" t="s">
        <v>637</v>
      </c>
      <c r="E321" s="13">
        <v>1978.03</v>
      </c>
      <c r="F321" s="14">
        <v>0</v>
      </c>
    </row>
    <row r="322" s="1" customFormat="1" spans="1:6">
      <c r="A322" s="10">
        <v>319</v>
      </c>
      <c r="B322" s="10" t="s">
        <v>8</v>
      </c>
      <c r="C322" s="12" t="s">
        <v>638</v>
      </c>
      <c r="D322" s="12" t="s">
        <v>639</v>
      </c>
      <c r="E322" s="13">
        <v>6329.46</v>
      </c>
      <c r="F322" s="14">
        <v>0</v>
      </c>
    </row>
    <row r="323" s="1" customFormat="1" spans="1:6">
      <c r="A323" s="10">
        <v>320</v>
      </c>
      <c r="B323" s="10" t="s">
        <v>8</v>
      </c>
      <c r="C323" s="27" t="s">
        <v>640</v>
      </c>
      <c r="D323" s="12" t="s">
        <v>641</v>
      </c>
      <c r="E323" s="13">
        <v>666.07</v>
      </c>
      <c r="F323" s="14">
        <v>0</v>
      </c>
    </row>
    <row r="324" s="1" customFormat="1" spans="1:6">
      <c r="A324" s="10">
        <v>321</v>
      </c>
      <c r="B324" s="10" t="s">
        <v>8</v>
      </c>
      <c r="C324" s="27" t="s">
        <v>642</v>
      </c>
      <c r="D324" s="12" t="s">
        <v>643</v>
      </c>
      <c r="E324" s="13">
        <v>524.78</v>
      </c>
      <c r="F324" s="14">
        <v>0</v>
      </c>
    </row>
    <row r="325" s="1" customFormat="1" spans="1:6">
      <c r="A325" s="10">
        <v>322</v>
      </c>
      <c r="B325" s="10" t="s">
        <v>8</v>
      </c>
      <c r="C325" s="27" t="s">
        <v>644</v>
      </c>
      <c r="D325" s="12" t="s">
        <v>645</v>
      </c>
      <c r="E325" s="13">
        <v>131.2</v>
      </c>
      <c r="F325" s="14">
        <v>0</v>
      </c>
    </row>
    <row r="326" s="1" customFormat="1" spans="1:6">
      <c r="A326" s="10">
        <v>323</v>
      </c>
      <c r="B326" s="10" t="s">
        <v>8</v>
      </c>
      <c r="C326" s="27" t="s">
        <v>646</v>
      </c>
      <c r="D326" s="12" t="s">
        <v>647</v>
      </c>
      <c r="E326" s="13">
        <v>3485.89</v>
      </c>
      <c r="F326" s="14">
        <v>0</v>
      </c>
    </row>
    <row r="327" s="1" customFormat="1" spans="1:6">
      <c r="A327" s="10">
        <v>324</v>
      </c>
      <c r="B327" s="10" t="s">
        <v>8</v>
      </c>
      <c r="C327" s="27" t="s">
        <v>648</v>
      </c>
      <c r="D327" s="12" t="s">
        <v>649</v>
      </c>
      <c r="E327" s="13">
        <v>609.18</v>
      </c>
      <c r="F327" s="14">
        <v>0</v>
      </c>
    </row>
    <row r="328" s="1" customFormat="1" spans="1:6">
      <c r="A328" s="10">
        <v>325</v>
      </c>
      <c r="B328" s="10" t="s">
        <v>8</v>
      </c>
      <c r="C328" s="27" t="s">
        <v>650</v>
      </c>
      <c r="D328" s="12" t="s">
        <v>651</v>
      </c>
      <c r="E328" s="13">
        <v>682.51</v>
      </c>
      <c r="F328" s="14">
        <v>0</v>
      </c>
    </row>
    <row r="329" s="1" customFormat="1" spans="1:6">
      <c r="A329" s="10">
        <v>326</v>
      </c>
      <c r="B329" s="10" t="s">
        <v>8</v>
      </c>
      <c r="C329" s="27" t="s">
        <v>652</v>
      </c>
      <c r="D329" s="12" t="s">
        <v>653</v>
      </c>
      <c r="E329" s="13">
        <v>468</v>
      </c>
      <c r="F329" s="14">
        <v>0</v>
      </c>
    </row>
    <row r="330" s="1" customFormat="1" spans="1:6">
      <c r="A330" s="10">
        <v>327</v>
      </c>
      <c r="B330" s="10" t="s">
        <v>8</v>
      </c>
      <c r="C330" s="27" t="s">
        <v>654</v>
      </c>
      <c r="D330" s="12" t="s">
        <v>655</v>
      </c>
      <c r="E330" s="13">
        <v>524.78</v>
      </c>
      <c r="F330" s="14">
        <v>0</v>
      </c>
    </row>
    <row r="331" s="1" customFormat="1" spans="1:6">
      <c r="A331" s="10">
        <v>328</v>
      </c>
      <c r="B331" s="10" t="s">
        <v>8</v>
      </c>
      <c r="C331" s="27" t="s">
        <v>656</v>
      </c>
      <c r="D331" s="12" t="s">
        <v>657</v>
      </c>
      <c r="E331" s="13">
        <v>530.09</v>
      </c>
      <c r="F331" s="14">
        <v>0</v>
      </c>
    </row>
    <row r="332" s="1" customFormat="1" spans="1:6">
      <c r="A332" s="10">
        <v>329</v>
      </c>
      <c r="B332" s="10" t="s">
        <v>8</v>
      </c>
      <c r="C332" s="27" t="s">
        <v>658</v>
      </c>
      <c r="D332" s="12" t="s">
        <v>659</v>
      </c>
      <c r="E332" s="13">
        <v>131.2</v>
      </c>
      <c r="F332" s="14">
        <v>0</v>
      </c>
    </row>
    <row r="333" s="1" customFormat="1" spans="1:6">
      <c r="A333" s="10">
        <v>330</v>
      </c>
      <c r="B333" s="10" t="s">
        <v>8</v>
      </c>
      <c r="C333" s="27" t="s">
        <v>660</v>
      </c>
      <c r="D333" s="12" t="s">
        <v>661</v>
      </c>
      <c r="E333" s="13">
        <v>736.02</v>
      </c>
      <c r="F333" s="14">
        <v>0</v>
      </c>
    </row>
    <row r="334" s="1" customFormat="1" spans="1:6">
      <c r="A334" s="10">
        <v>331</v>
      </c>
      <c r="B334" s="10" t="s">
        <v>8</v>
      </c>
      <c r="C334" s="27" t="s">
        <v>662</v>
      </c>
      <c r="D334" s="12" t="s">
        <v>663</v>
      </c>
      <c r="E334" s="13">
        <v>1601.04</v>
      </c>
      <c r="F334" s="14">
        <v>0</v>
      </c>
    </row>
    <row r="335" s="1" customFormat="1" spans="1:6">
      <c r="A335" s="10">
        <v>332</v>
      </c>
      <c r="B335" s="10" t="s">
        <v>8</v>
      </c>
      <c r="C335" s="27" t="s">
        <v>664</v>
      </c>
      <c r="D335" s="12" t="s">
        <v>665</v>
      </c>
      <c r="E335" s="13">
        <v>14560.26</v>
      </c>
      <c r="F335" s="14">
        <v>0</v>
      </c>
    </row>
    <row r="336" s="1" customFormat="1" spans="1:6">
      <c r="A336" s="10">
        <v>333</v>
      </c>
      <c r="B336" s="10" t="s">
        <v>8</v>
      </c>
      <c r="C336" s="27" t="s">
        <v>666</v>
      </c>
      <c r="D336" s="12" t="s">
        <v>667</v>
      </c>
      <c r="E336" s="13">
        <v>131.2</v>
      </c>
      <c r="F336" s="14">
        <v>0</v>
      </c>
    </row>
    <row r="337" s="1" customFormat="1" spans="1:6">
      <c r="A337" s="10">
        <v>334</v>
      </c>
      <c r="B337" s="10" t="s">
        <v>8</v>
      </c>
      <c r="C337" s="27" t="s">
        <v>668</v>
      </c>
      <c r="D337" s="12" t="s">
        <v>669</v>
      </c>
      <c r="E337" s="13">
        <v>444.47</v>
      </c>
      <c r="F337" s="14">
        <v>0</v>
      </c>
    </row>
    <row r="338" s="1" customFormat="1" spans="1:6">
      <c r="A338" s="10">
        <v>335</v>
      </c>
      <c r="B338" s="10" t="s">
        <v>8</v>
      </c>
      <c r="C338" s="27" t="s">
        <v>670</v>
      </c>
      <c r="D338" s="12" t="s">
        <v>671</v>
      </c>
      <c r="E338" s="13">
        <v>393.59</v>
      </c>
      <c r="F338" s="14">
        <v>0</v>
      </c>
    </row>
    <row r="339" s="1" customFormat="1" spans="1:6">
      <c r="A339" s="10">
        <v>336</v>
      </c>
      <c r="B339" s="10" t="s">
        <v>8</v>
      </c>
      <c r="C339" s="27" t="s">
        <v>672</v>
      </c>
      <c r="D339" s="12" t="s">
        <v>673</v>
      </c>
      <c r="E339" s="13">
        <v>817.75</v>
      </c>
      <c r="F339" s="14">
        <v>0</v>
      </c>
    </row>
    <row r="340" s="1" customFormat="1" spans="1:6">
      <c r="A340" s="10">
        <v>337</v>
      </c>
      <c r="B340" s="10" t="s">
        <v>8</v>
      </c>
      <c r="C340" s="27" t="s">
        <v>674</v>
      </c>
      <c r="D340" s="12" t="s">
        <v>675</v>
      </c>
      <c r="E340" s="13">
        <v>2574.42</v>
      </c>
      <c r="F340" s="14">
        <v>0</v>
      </c>
    </row>
    <row r="341" s="1" customFormat="1" spans="1:6">
      <c r="A341" s="10">
        <v>338</v>
      </c>
      <c r="B341" s="10" t="s">
        <v>8</v>
      </c>
      <c r="C341" s="27" t="s">
        <v>676</v>
      </c>
      <c r="D341" s="12" t="s">
        <v>677</v>
      </c>
      <c r="E341" s="13">
        <v>1381.84</v>
      </c>
      <c r="F341" s="14">
        <v>0</v>
      </c>
    </row>
    <row r="342" s="1" customFormat="1" spans="1:6">
      <c r="A342" s="10">
        <v>339</v>
      </c>
      <c r="B342" s="10" t="s">
        <v>8</v>
      </c>
      <c r="C342" s="27" t="s">
        <v>678</v>
      </c>
      <c r="D342" s="12" t="s">
        <v>679</v>
      </c>
      <c r="E342" s="13">
        <v>150.15</v>
      </c>
      <c r="F342" s="14">
        <v>0</v>
      </c>
    </row>
    <row r="343" s="1" customFormat="1" spans="1:6">
      <c r="A343" s="10">
        <v>340</v>
      </c>
      <c r="B343" s="10" t="s">
        <v>8</v>
      </c>
      <c r="C343" s="27" t="s">
        <v>680</v>
      </c>
      <c r="D343" s="12" t="s">
        <v>681</v>
      </c>
      <c r="E343" s="13">
        <v>175.5</v>
      </c>
      <c r="F343" s="14">
        <v>0</v>
      </c>
    </row>
    <row r="344" s="1" customFormat="1" spans="1:6">
      <c r="A344" s="10">
        <v>341</v>
      </c>
      <c r="B344" s="10" t="s">
        <v>8</v>
      </c>
      <c r="C344" s="27" t="s">
        <v>682</v>
      </c>
      <c r="D344" s="12" t="s">
        <v>683</v>
      </c>
      <c r="E344" s="13">
        <v>375.49</v>
      </c>
      <c r="F344" s="14">
        <v>0</v>
      </c>
    </row>
    <row r="345" s="1" customFormat="1" spans="1:6">
      <c r="A345" s="10">
        <v>342</v>
      </c>
      <c r="B345" s="10" t="s">
        <v>8</v>
      </c>
      <c r="C345" s="27" t="s">
        <v>684</v>
      </c>
      <c r="D345" s="12" t="s">
        <v>685</v>
      </c>
      <c r="E345" s="13">
        <v>393.59</v>
      </c>
      <c r="F345" s="14">
        <v>0</v>
      </c>
    </row>
    <row r="346" s="1" customFormat="1" spans="1:6">
      <c r="A346" s="10">
        <v>343</v>
      </c>
      <c r="B346" s="10" t="s">
        <v>8</v>
      </c>
      <c r="C346" s="27" t="s">
        <v>686</v>
      </c>
      <c r="D346" s="12" t="s">
        <v>687</v>
      </c>
      <c r="E346" s="13">
        <v>743.22</v>
      </c>
      <c r="F346" s="14">
        <v>0</v>
      </c>
    </row>
    <row r="347" s="1" customFormat="1" spans="1:6">
      <c r="A347" s="10">
        <v>344</v>
      </c>
      <c r="B347" s="10" t="s">
        <v>8</v>
      </c>
      <c r="C347" s="27" t="s">
        <v>688</v>
      </c>
      <c r="D347" s="12" t="s">
        <v>689</v>
      </c>
      <c r="E347" s="13">
        <v>1766.1</v>
      </c>
      <c r="F347" s="14">
        <v>0</v>
      </c>
    </row>
    <row r="348" s="1" customFormat="1" spans="1:6">
      <c r="A348" s="10">
        <v>345</v>
      </c>
      <c r="B348" s="10" t="s">
        <v>8</v>
      </c>
      <c r="C348" s="27" t="s">
        <v>690</v>
      </c>
      <c r="D348" s="12" t="s">
        <v>691</v>
      </c>
      <c r="E348" s="13">
        <v>293369.42</v>
      </c>
      <c r="F348" s="14">
        <v>0.0291</v>
      </c>
    </row>
    <row r="349" s="1" customFormat="1" spans="1:6">
      <c r="A349" s="10">
        <v>346</v>
      </c>
      <c r="B349" s="10" t="s">
        <v>8</v>
      </c>
      <c r="C349" s="27" t="s">
        <v>692</v>
      </c>
      <c r="D349" s="12" t="s">
        <v>693</v>
      </c>
      <c r="E349" s="13">
        <v>131.2</v>
      </c>
      <c r="F349" s="14">
        <v>0</v>
      </c>
    </row>
    <row r="350" s="1" customFormat="1" spans="1:6">
      <c r="A350" s="10">
        <v>347</v>
      </c>
      <c r="B350" s="10" t="s">
        <v>8</v>
      </c>
      <c r="C350" s="27" t="s">
        <v>694</v>
      </c>
      <c r="D350" s="12" t="s">
        <v>695</v>
      </c>
      <c r="E350" s="13">
        <v>602.34</v>
      </c>
      <c r="F350" s="14">
        <v>0</v>
      </c>
    </row>
    <row r="351" s="1" customFormat="1" spans="1:6">
      <c r="A351" s="10">
        <v>348</v>
      </c>
      <c r="B351" s="10" t="s">
        <v>8</v>
      </c>
      <c r="C351" s="27" t="s">
        <v>696</v>
      </c>
      <c r="D351" s="12" t="s">
        <v>697</v>
      </c>
      <c r="E351" s="13">
        <v>131.2</v>
      </c>
      <c r="F351" s="14">
        <v>0</v>
      </c>
    </row>
    <row r="352" s="1" customFormat="1" spans="1:6">
      <c r="A352" s="10">
        <v>349</v>
      </c>
      <c r="B352" s="10" t="s">
        <v>8</v>
      </c>
      <c r="C352" s="27" t="s">
        <v>698</v>
      </c>
      <c r="D352" s="12" t="s">
        <v>699</v>
      </c>
      <c r="E352" s="13">
        <v>445.54</v>
      </c>
      <c r="F352" s="14">
        <v>0</v>
      </c>
    </row>
    <row r="353" s="1" customFormat="1" spans="1:6">
      <c r="A353" s="10">
        <v>350</v>
      </c>
      <c r="B353" s="10" t="s">
        <v>8</v>
      </c>
      <c r="C353" s="27" t="s">
        <v>700</v>
      </c>
      <c r="D353" s="12" t="s">
        <v>701</v>
      </c>
      <c r="E353" s="13">
        <v>958.18</v>
      </c>
      <c r="F353" s="14">
        <v>0</v>
      </c>
    </row>
    <row r="354" s="1" customFormat="1" spans="1:6">
      <c r="A354" s="10">
        <v>351</v>
      </c>
      <c r="B354" s="10" t="s">
        <v>8</v>
      </c>
      <c r="C354" s="27" t="s">
        <v>702</v>
      </c>
      <c r="D354" s="12" t="s">
        <v>703</v>
      </c>
      <c r="E354" s="13">
        <v>273.34</v>
      </c>
      <c r="F354" s="14">
        <v>0</v>
      </c>
    </row>
    <row r="355" s="1" customFormat="1" spans="1:6">
      <c r="A355" s="10">
        <v>352</v>
      </c>
      <c r="B355" s="10" t="s">
        <v>8</v>
      </c>
      <c r="C355" s="27" t="s">
        <v>704</v>
      </c>
      <c r="D355" s="12" t="s">
        <v>705</v>
      </c>
      <c r="E355" s="13">
        <v>511.1</v>
      </c>
      <c r="F355" s="14">
        <v>0</v>
      </c>
    </row>
    <row r="356" s="1" customFormat="1" spans="1:6">
      <c r="A356" s="10">
        <v>353</v>
      </c>
      <c r="B356" s="10" t="s">
        <v>8</v>
      </c>
      <c r="C356" s="27" t="s">
        <v>706</v>
      </c>
      <c r="D356" s="12" t="s">
        <v>707</v>
      </c>
      <c r="E356" s="13">
        <v>262.39</v>
      </c>
      <c r="F356" s="14">
        <v>0</v>
      </c>
    </row>
    <row r="357" s="1" customFormat="1" spans="1:6">
      <c r="A357" s="10">
        <v>354</v>
      </c>
      <c r="B357" s="10" t="s">
        <v>8</v>
      </c>
      <c r="C357" s="27" t="s">
        <v>708</v>
      </c>
      <c r="D357" s="12" t="s">
        <v>709</v>
      </c>
      <c r="E357" s="13">
        <v>787.18</v>
      </c>
      <c r="F357" s="14">
        <v>0</v>
      </c>
    </row>
    <row r="358" s="1" customFormat="1" spans="1:6">
      <c r="A358" s="10">
        <v>355</v>
      </c>
      <c r="B358" s="10" t="s">
        <v>8</v>
      </c>
      <c r="C358" s="27" t="s">
        <v>710</v>
      </c>
      <c r="D358" s="12" t="s">
        <v>711</v>
      </c>
      <c r="E358" s="13">
        <v>273</v>
      </c>
      <c r="F358" s="14">
        <v>0</v>
      </c>
    </row>
    <row r="359" s="1" customFormat="1" spans="1:6">
      <c r="A359" s="10">
        <v>356</v>
      </c>
      <c r="B359" s="10" t="s">
        <v>8</v>
      </c>
      <c r="C359" s="27" t="s">
        <v>712</v>
      </c>
      <c r="D359" s="12" t="s">
        <v>713</v>
      </c>
      <c r="E359" s="13">
        <v>373.4</v>
      </c>
      <c r="F359" s="14">
        <v>0</v>
      </c>
    </row>
    <row r="360" s="1" customFormat="1" spans="1:6">
      <c r="A360" s="10">
        <v>357</v>
      </c>
      <c r="B360" s="10" t="s">
        <v>8</v>
      </c>
      <c r="C360" s="27" t="s">
        <v>714</v>
      </c>
      <c r="D360" s="12" t="s">
        <v>715</v>
      </c>
      <c r="E360" s="13">
        <v>1579.8</v>
      </c>
      <c r="F360" s="14">
        <v>0</v>
      </c>
    </row>
    <row r="361" s="1" customFormat="1" spans="1:6">
      <c r="A361" s="10">
        <v>358</v>
      </c>
      <c r="B361" s="10" t="s">
        <v>8</v>
      </c>
      <c r="C361" s="27" t="s">
        <v>716</v>
      </c>
      <c r="D361" s="12" t="s">
        <v>717</v>
      </c>
      <c r="E361" s="13">
        <v>514.39</v>
      </c>
      <c r="F361" s="14">
        <v>0</v>
      </c>
    </row>
    <row r="362" s="1" customFormat="1" spans="1:6">
      <c r="A362" s="10">
        <v>359</v>
      </c>
      <c r="B362" s="10" t="s">
        <v>8</v>
      </c>
      <c r="C362" s="27" t="s">
        <v>718</v>
      </c>
      <c r="D362" s="12" t="s">
        <v>719</v>
      </c>
      <c r="E362" s="13">
        <v>222.19</v>
      </c>
      <c r="F362" s="14">
        <v>0</v>
      </c>
    </row>
    <row r="363" s="1" customFormat="1" spans="1:6">
      <c r="A363" s="10">
        <v>360</v>
      </c>
      <c r="B363" s="10" t="s">
        <v>8</v>
      </c>
      <c r="C363" s="27" t="s">
        <v>720</v>
      </c>
      <c r="D363" s="12" t="s">
        <v>721</v>
      </c>
      <c r="E363" s="13">
        <v>1587.35</v>
      </c>
      <c r="F363" s="14">
        <v>0</v>
      </c>
    </row>
    <row r="364" s="1" customFormat="1" spans="1:6">
      <c r="A364" s="10">
        <v>361</v>
      </c>
      <c r="B364" s="10" t="s">
        <v>8</v>
      </c>
      <c r="C364" s="27" t="s">
        <v>722</v>
      </c>
      <c r="D364" s="12" t="s">
        <v>723</v>
      </c>
      <c r="E364" s="13">
        <v>787.18</v>
      </c>
      <c r="F364" s="14">
        <v>0</v>
      </c>
    </row>
    <row r="365" s="1" customFormat="1" spans="1:6">
      <c r="A365" s="10">
        <v>362</v>
      </c>
      <c r="B365" s="10" t="s">
        <v>8</v>
      </c>
      <c r="C365" s="27" t="s">
        <v>724</v>
      </c>
      <c r="D365" s="12" t="s">
        <v>725</v>
      </c>
      <c r="E365" s="13">
        <v>716.55</v>
      </c>
      <c r="F365" s="14">
        <v>0</v>
      </c>
    </row>
    <row r="366" s="1" customFormat="1" spans="1:6">
      <c r="A366" s="10">
        <v>363</v>
      </c>
      <c r="B366" s="10" t="s">
        <v>8</v>
      </c>
      <c r="C366" s="27" t="s">
        <v>726</v>
      </c>
      <c r="D366" s="12" t="s">
        <v>727</v>
      </c>
      <c r="E366" s="13">
        <v>655.98</v>
      </c>
      <c r="F366" s="14">
        <v>0</v>
      </c>
    </row>
    <row r="367" s="1" customFormat="1" spans="1:6">
      <c r="A367" s="10">
        <v>364</v>
      </c>
      <c r="B367" s="10" t="s">
        <v>8</v>
      </c>
      <c r="C367" s="27" t="s">
        <v>728</v>
      </c>
      <c r="D367" s="12" t="s">
        <v>729</v>
      </c>
      <c r="E367" s="13">
        <v>639.85</v>
      </c>
      <c r="F367" s="14">
        <v>0</v>
      </c>
    </row>
    <row r="368" s="1" customFormat="1" spans="1:6">
      <c r="A368" s="10">
        <v>365</v>
      </c>
      <c r="B368" s="10" t="s">
        <v>8</v>
      </c>
      <c r="C368" s="27" t="s">
        <v>730</v>
      </c>
      <c r="D368" s="12" t="s">
        <v>731</v>
      </c>
      <c r="E368" s="13">
        <v>293.4</v>
      </c>
      <c r="F368" s="14">
        <v>0</v>
      </c>
    </row>
    <row r="369" s="1" customFormat="1" spans="1:6">
      <c r="A369" s="10">
        <v>366</v>
      </c>
      <c r="B369" s="10" t="s">
        <v>8</v>
      </c>
      <c r="C369" s="27" t="s">
        <v>732</v>
      </c>
      <c r="D369" s="12" t="s">
        <v>733</v>
      </c>
      <c r="E369" s="13">
        <v>1402.79</v>
      </c>
      <c r="F369" s="14">
        <v>0</v>
      </c>
    </row>
    <row r="370" s="1" customFormat="1" spans="1:6">
      <c r="A370" s="10">
        <v>367</v>
      </c>
      <c r="B370" s="10" t="s">
        <v>8</v>
      </c>
      <c r="C370" s="27" t="s">
        <v>734</v>
      </c>
      <c r="D370" s="12" t="s">
        <v>735</v>
      </c>
      <c r="E370" s="13">
        <v>1473.43</v>
      </c>
      <c r="F370" s="14">
        <v>0</v>
      </c>
    </row>
    <row r="371" s="1" customFormat="1" spans="1:6">
      <c r="A371" s="10">
        <v>368</v>
      </c>
      <c r="B371" s="10" t="s">
        <v>8</v>
      </c>
      <c r="C371" s="27" t="s">
        <v>736</v>
      </c>
      <c r="D371" s="12" t="s">
        <v>737</v>
      </c>
      <c r="E371" s="13">
        <v>131.2</v>
      </c>
      <c r="F371" s="14">
        <v>0</v>
      </c>
    </row>
    <row r="372" s="1" customFormat="1" spans="1:6">
      <c r="A372" s="10">
        <v>369</v>
      </c>
      <c r="B372" s="10" t="s">
        <v>8</v>
      </c>
      <c r="C372" s="27" t="s">
        <v>738</v>
      </c>
      <c r="D372" s="12" t="s">
        <v>739</v>
      </c>
      <c r="E372" s="13">
        <v>253.5</v>
      </c>
      <c r="F372" s="14">
        <v>0</v>
      </c>
    </row>
    <row r="373" s="1" customFormat="1" spans="1:6">
      <c r="A373" s="10">
        <v>370</v>
      </c>
      <c r="B373" s="10" t="s">
        <v>8</v>
      </c>
      <c r="C373" s="27" t="s">
        <v>740</v>
      </c>
      <c r="D373" s="12" t="s">
        <v>741</v>
      </c>
      <c r="E373" s="13">
        <v>393.59</v>
      </c>
      <c r="F373" s="14">
        <v>0</v>
      </c>
    </row>
    <row r="374" s="1" customFormat="1" spans="1:6">
      <c r="A374" s="10">
        <v>371</v>
      </c>
      <c r="B374" s="10" t="s">
        <v>8</v>
      </c>
      <c r="C374" s="27" t="s">
        <v>742</v>
      </c>
      <c r="D374" s="12" t="s">
        <v>743</v>
      </c>
      <c r="E374" s="13">
        <v>1931.36</v>
      </c>
      <c r="F374" s="14">
        <v>0</v>
      </c>
    </row>
    <row r="375" s="1" customFormat="1" spans="1:6">
      <c r="A375" s="10">
        <v>372</v>
      </c>
      <c r="B375" s="10" t="s">
        <v>8</v>
      </c>
      <c r="C375" s="27" t="s">
        <v>744</v>
      </c>
      <c r="D375" s="12" t="s">
        <v>745</v>
      </c>
      <c r="E375" s="13">
        <v>241.96</v>
      </c>
      <c r="F375" s="14">
        <v>0</v>
      </c>
    </row>
    <row r="376" s="1" customFormat="1" spans="1:6">
      <c r="A376" s="10">
        <v>373</v>
      </c>
      <c r="B376" s="10" t="s">
        <v>8</v>
      </c>
      <c r="C376" s="27" t="s">
        <v>746</v>
      </c>
      <c r="D376" s="12" t="s">
        <v>747</v>
      </c>
      <c r="E376" s="13">
        <v>968.83</v>
      </c>
      <c r="F376" s="14">
        <v>0</v>
      </c>
    </row>
    <row r="377" s="1" customFormat="1" spans="1:6">
      <c r="A377" s="10">
        <v>374</v>
      </c>
      <c r="B377" s="10" t="s">
        <v>8</v>
      </c>
      <c r="C377" s="27" t="s">
        <v>748</v>
      </c>
      <c r="D377" s="12" t="s">
        <v>749</v>
      </c>
      <c r="E377" s="13">
        <v>131.2</v>
      </c>
      <c r="F377" s="14">
        <v>0</v>
      </c>
    </row>
    <row r="378" s="1" customFormat="1" spans="1:6">
      <c r="A378" s="10">
        <v>375</v>
      </c>
      <c r="B378" s="10" t="s">
        <v>8</v>
      </c>
      <c r="C378" s="27" t="s">
        <v>750</v>
      </c>
      <c r="D378" s="12" t="s">
        <v>751</v>
      </c>
      <c r="E378" s="13">
        <v>787.18</v>
      </c>
      <c r="F378" s="14">
        <v>0</v>
      </c>
    </row>
    <row r="379" s="1" customFormat="1" spans="1:6">
      <c r="A379" s="10">
        <v>376</v>
      </c>
      <c r="B379" s="10" t="s">
        <v>8</v>
      </c>
      <c r="C379" s="27" t="s">
        <v>752</v>
      </c>
      <c r="D379" s="12" t="s">
        <v>753</v>
      </c>
      <c r="E379" s="13">
        <v>262.39</v>
      </c>
      <c r="F379" s="14">
        <v>0</v>
      </c>
    </row>
    <row r="380" s="1" customFormat="1" spans="1:6">
      <c r="A380" s="10">
        <v>377</v>
      </c>
      <c r="B380" s="10" t="s">
        <v>8</v>
      </c>
      <c r="C380" s="27" t="s">
        <v>754</v>
      </c>
      <c r="D380" s="12" t="s">
        <v>755</v>
      </c>
      <c r="E380" s="13">
        <v>156.31</v>
      </c>
      <c r="F380" s="14">
        <v>0</v>
      </c>
    </row>
    <row r="381" s="1" customFormat="1" spans="1:6">
      <c r="A381" s="10">
        <v>378</v>
      </c>
      <c r="B381" s="10" t="s">
        <v>8</v>
      </c>
      <c r="C381" s="27" t="s">
        <v>756</v>
      </c>
      <c r="D381" s="12" t="s">
        <v>757</v>
      </c>
      <c r="E381" s="13">
        <v>131.2</v>
      </c>
      <c r="F381" s="14">
        <v>0</v>
      </c>
    </row>
    <row r="382" s="1" customFormat="1" spans="1:6">
      <c r="A382" s="10">
        <v>379</v>
      </c>
      <c r="B382" s="10" t="s">
        <v>8</v>
      </c>
      <c r="C382" s="27" t="s">
        <v>758</v>
      </c>
      <c r="D382" s="12" t="s">
        <v>759</v>
      </c>
      <c r="E382" s="13">
        <v>131.2</v>
      </c>
      <c r="F382" s="14">
        <v>0</v>
      </c>
    </row>
    <row r="383" s="1" customFormat="1" spans="1:6">
      <c r="A383" s="10">
        <v>380</v>
      </c>
      <c r="B383" s="10" t="s">
        <v>8</v>
      </c>
      <c r="C383" s="27" t="s">
        <v>760</v>
      </c>
      <c r="D383" s="12" t="s">
        <v>761</v>
      </c>
      <c r="E383" s="13">
        <v>265.2</v>
      </c>
      <c r="F383" s="14">
        <v>0</v>
      </c>
    </row>
    <row r="384" s="1" customFormat="1" spans="1:6">
      <c r="A384" s="10">
        <v>381</v>
      </c>
      <c r="B384" s="10" t="s">
        <v>8</v>
      </c>
      <c r="C384" s="27" t="s">
        <v>762</v>
      </c>
      <c r="D384" s="12" t="s">
        <v>763</v>
      </c>
      <c r="E384" s="13">
        <v>262.39</v>
      </c>
      <c r="F384" s="14">
        <v>0</v>
      </c>
    </row>
    <row r="385" s="1" customFormat="1" spans="1:6">
      <c r="A385" s="10">
        <v>382</v>
      </c>
      <c r="B385" s="10" t="s">
        <v>8</v>
      </c>
      <c r="C385" s="27" t="s">
        <v>764</v>
      </c>
      <c r="D385" s="12" t="s">
        <v>765</v>
      </c>
      <c r="E385" s="13">
        <v>207.6</v>
      </c>
      <c r="F385" s="14">
        <v>0</v>
      </c>
    </row>
    <row r="386" s="1" customFormat="1" spans="1:6">
      <c r="A386" s="10">
        <v>383</v>
      </c>
      <c r="B386" s="10" t="s">
        <v>8</v>
      </c>
      <c r="C386" s="27" t="s">
        <v>766</v>
      </c>
      <c r="D386" s="12" t="s">
        <v>767</v>
      </c>
      <c r="E386" s="13">
        <v>2474.48</v>
      </c>
      <c r="F386" s="14">
        <v>0</v>
      </c>
    </row>
    <row r="387" s="1" customFormat="1" spans="1:6">
      <c r="A387" s="10">
        <v>384</v>
      </c>
      <c r="B387" s="10" t="s">
        <v>8</v>
      </c>
      <c r="C387" s="27" t="s">
        <v>768</v>
      </c>
      <c r="D387" s="12" t="s">
        <v>769</v>
      </c>
      <c r="E387" s="13">
        <v>2739</v>
      </c>
      <c r="F387" s="14">
        <v>0</v>
      </c>
    </row>
    <row r="388" s="1" customFormat="1" spans="1:6">
      <c r="A388" s="10">
        <v>385</v>
      </c>
      <c r="B388" s="10" t="s">
        <v>8</v>
      </c>
      <c r="C388" s="27" t="s">
        <v>770</v>
      </c>
      <c r="D388" s="12" t="s">
        <v>771</v>
      </c>
      <c r="E388" s="13">
        <v>131.2</v>
      </c>
      <c r="F388" s="14">
        <v>0</v>
      </c>
    </row>
    <row r="389" s="1" customFormat="1" spans="1:6">
      <c r="A389" s="10">
        <v>386</v>
      </c>
      <c r="B389" s="10" t="s">
        <v>8</v>
      </c>
      <c r="C389" s="27" t="s">
        <v>772</v>
      </c>
      <c r="D389" s="12" t="s">
        <v>773</v>
      </c>
      <c r="E389" s="13">
        <v>787.18</v>
      </c>
      <c r="F389" s="14">
        <v>0</v>
      </c>
    </row>
    <row r="390" s="1" customFormat="1" spans="1:6">
      <c r="A390" s="10">
        <v>387</v>
      </c>
      <c r="B390" s="10" t="s">
        <v>8</v>
      </c>
      <c r="C390" s="27" t="s">
        <v>774</v>
      </c>
      <c r="D390" s="12" t="s">
        <v>775</v>
      </c>
      <c r="E390" s="13">
        <v>423.86</v>
      </c>
      <c r="F390" s="14">
        <v>0</v>
      </c>
    </row>
    <row r="391" s="1" customFormat="1" spans="1:6">
      <c r="A391" s="10">
        <v>388</v>
      </c>
      <c r="B391" s="10" t="s">
        <v>8</v>
      </c>
      <c r="C391" s="27" t="s">
        <v>776</v>
      </c>
      <c r="D391" s="12" t="s">
        <v>777</v>
      </c>
      <c r="E391" s="13">
        <v>271.5</v>
      </c>
      <c r="F391" s="14">
        <v>0</v>
      </c>
    </row>
    <row r="392" s="1" customFormat="1" spans="1:6">
      <c r="A392" s="10">
        <v>389</v>
      </c>
      <c r="B392" s="10" t="s">
        <v>8</v>
      </c>
      <c r="C392" s="27" t="s">
        <v>778</v>
      </c>
      <c r="D392" s="12" t="s">
        <v>779</v>
      </c>
      <c r="E392" s="13">
        <v>252.3</v>
      </c>
      <c r="F392" s="14">
        <v>0</v>
      </c>
    </row>
    <row r="393" s="1" customFormat="1" spans="1:6">
      <c r="A393" s="10">
        <v>390</v>
      </c>
      <c r="B393" s="10" t="s">
        <v>8</v>
      </c>
      <c r="C393" s="27" t="s">
        <v>780</v>
      </c>
      <c r="D393" s="12" t="s">
        <v>781</v>
      </c>
      <c r="E393" s="13">
        <v>464.45</v>
      </c>
      <c r="F393" s="14">
        <v>0</v>
      </c>
    </row>
    <row r="394" s="1" customFormat="1" spans="1:6">
      <c r="A394" s="10">
        <v>391</v>
      </c>
      <c r="B394" s="10" t="s">
        <v>8</v>
      </c>
      <c r="C394" s="27" t="s">
        <v>782</v>
      </c>
      <c r="D394" s="12" t="s">
        <v>783</v>
      </c>
      <c r="E394" s="13">
        <v>341.59</v>
      </c>
      <c r="F394" s="14">
        <v>0</v>
      </c>
    </row>
    <row r="395" s="1" customFormat="1" spans="1:6">
      <c r="A395" s="10">
        <v>392</v>
      </c>
      <c r="B395" s="10" t="s">
        <v>8</v>
      </c>
      <c r="C395" s="27" t="s">
        <v>784</v>
      </c>
      <c r="D395" s="12" t="s">
        <v>785</v>
      </c>
      <c r="E395" s="13">
        <v>1059.66</v>
      </c>
      <c r="F395" s="14">
        <v>0</v>
      </c>
    </row>
    <row r="396" s="1" customFormat="1" spans="1:6">
      <c r="A396" s="10">
        <v>393</v>
      </c>
      <c r="B396" s="10" t="s">
        <v>8</v>
      </c>
      <c r="C396" s="27" t="s">
        <v>786</v>
      </c>
      <c r="D396" s="12" t="s">
        <v>787</v>
      </c>
      <c r="E396" s="13">
        <v>697.79</v>
      </c>
      <c r="F396" s="14">
        <v>0</v>
      </c>
    </row>
    <row r="397" s="1" customFormat="1" spans="1:6">
      <c r="A397" s="10">
        <v>394</v>
      </c>
      <c r="B397" s="10" t="s">
        <v>8</v>
      </c>
      <c r="C397" s="27" t="s">
        <v>788</v>
      </c>
      <c r="D397" s="12" t="s">
        <v>789</v>
      </c>
      <c r="E397" s="13">
        <v>358.94</v>
      </c>
      <c r="F397" s="14">
        <v>0</v>
      </c>
    </row>
    <row r="398" s="1" customFormat="1" spans="1:6">
      <c r="A398" s="10">
        <v>395</v>
      </c>
      <c r="B398" s="10" t="s">
        <v>8</v>
      </c>
      <c r="C398" s="27" t="s">
        <v>790</v>
      </c>
      <c r="D398" s="12" t="s">
        <v>791</v>
      </c>
      <c r="E398" s="13">
        <v>393.59</v>
      </c>
      <c r="F398" s="14">
        <v>0</v>
      </c>
    </row>
    <row r="399" s="1" customFormat="1" spans="1:6">
      <c r="A399" s="10">
        <v>396</v>
      </c>
      <c r="B399" s="10" t="s">
        <v>8</v>
      </c>
      <c r="C399" s="27" t="s">
        <v>792</v>
      </c>
      <c r="D399" s="12" t="s">
        <v>793</v>
      </c>
      <c r="E399" s="13">
        <v>144.3</v>
      </c>
      <c r="F399" s="14">
        <v>0</v>
      </c>
    </row>
    <row r="400" s="1" customFormat="1" spans="1:6">
      <c r="A400" s="10">
        <v>397</v>
      </c>
      <c r="B400" s="10" t="s">
        <v>8</v>
      </c>
      <c r="C400" s="27" t="s">
        <v>794</v>
      </c>
      <c r="D400" s="12" t="s">
        <v>795</v>
      </c>
      <c r="E400" s="13">
        <v>1189.58</v>
      </c>
      <c r="F400" s="14">
        <v>0</v>
      </c>
    </row>
    <row r="401" s="1" customFormat="1" spans="1:6">
      <c r="A401" s="10">
        <v>398</v>
      </c>
      <c r="B401" s="10" t="s">
        <v>8</v>
      </c>
      <c r="C401" s="27" t="s">
        <v>796</v>
      </c>
      <c r="D401" s="12" t="s">
        <v>797</v>
      </c>
      <c r="E401" s="13">
        <v>1931.42</v>
      </c>
      <c r="F401" s="14">
        <v>0</v>
      </c>
    </row>
    <row r="402" s="1" customFormat="1" spans="1:6">
      <c r="A402" s="10">
        <v>399</v>
      </c>
      <c r="B402" s="10" t="s">
        <v>8</v>
      </c>
      <c r="C402" s="27" t="s">
        <v>798</v>
      </c>
      <c r="D402" s="12" t="s">
        <v>799</v>
      </c>
      <c r="E402" s="13">
        <v>393.59</v>
      </c>
      <c r="F402" s="14">
        <v>0</v>
      </c>
    </row>
    <row r="403" s="1" customFormat="1" spans="1:6">
      <c r="A403" s="10">
        <v>400</v>
      </c>
      <c r="B403" s="10" t="s">
        <v>8</v>
      </c>
      <c r="C403" s="27" t="s">
        <v>800</v>
      </c>
      <c r="D403" s="12" t="s">
        <v>801</v>
      </c>
      <c r="E403" s="13">
        <v>137.02</v>
      </c>
      <c r="F403" s="14">
        <v>0</v>
      </c>
    </row>
    <row r="404" s="1" customFormat="1" spans="1:6">
      <c r="A404" s="10">
        <v>401</v>
      </c>
      <c r="B404" s="10" t="s">
        <v>8</v>
      </c>
      <c r="C404" s="27" t="s">
        <v>802</v>
      </c>
      <c r="D404" s="12" t="s">
        <v>803</v>
      </c>
      <c r="E404" s="13">
        <v>2856.04</v>
      </c>
      <c r="F404" s="14">
        <v>0</v>
      </c>
    </row>
    <row r="405" s="1" customFormat="1" spans="1:6">
      <c r="A405" s="10">
        <v>402</v>
      </c>
      <c r="B405" s="10" t="s">
        <v>8</v>
      </c>
      <c r="C405" s="27" t="s">
        <v>804</v>
      </c>
      <c r="D405" s="12" t="s">
        <v>805</v>
      </c>
      <c r="E405" s="13">
        <v>373.4</v>
      </c>
      <c r="F405" s="14">
        <v>0</v>
      </c>
    </row>
    <row r="406" s="1" customFormat="1" spans="1:6">
      <c r="A406" s="10">
        <v>403</v>
      </c>
      <c r="B406" s="10" t="s">
        <v>8</v>
      </c>
      <c r="C406" s="27" t="s">
        <v>806</v>
      </c>
      <c r="D406" s="12" t="s">
        <v>807</v>
      </c>
      <c r="E406" s="13">
        <v>262.39</v>
      </c>
      <c r="F406" s="14">
        <v>0</v>
      </c>
    </row>
    <row r="407" s="1" customFormat="1" spans="1:6">
      <c r="A407" s="10">
        <v>404</v>
      </c>
      <c r="B407" s="10" t="s">
        <v>8</v>
      </c>
      <c r="C407" s="27" t="s">
        <v>808</v>
      </c>
      <c r="D407" s="12" t="s">
        <v>809</v>
      </c>
      <c r="E407" s="13">
        <v>2936.4</v>
      </c>
      <c r="F407" s="14">
        <v>0</v>
      </c>
    </row>
    <row r="408" s="1" customFormat="1" spans="1:6">
      <c r="A408" s="10">
        <v>405</v>
      </c>
      <c r="B408" s="10" t="s">
        <v>8</v>
      </c>
      <c r="C408" s="27" t="s">
        <v>810</v>
      </c>
      <c r="D408" s="12" t="s">
        <v>811</v>
      </c>
      <c r="E408" s="13">
        <v>1286.3</v>
      </c>
      <c r="F408" s="14">
        <v>0</v>
      </c>
    </row>
    <row r="409" s="1" customFormat="1" spans="1:6">
      <c r="A409" s="10">
        <v>406</v>
      </c>
      <c r="B409" s="10" t="s">
        <v>8</v>
      </c>
      <c r="C409" s="27" t="s">
        <v>812</v>
      </c>
      <c r="D409" s="12" t="s">
        <v>813</v>
      </c>
      <c r="E409" s="13">
        <v>393.59</v>
      </c>
      <c r="F409" s="14">
        <v>0</v>
      </c>
    </row>
    <row r="410" s="1" customFormat="1" spans="1:6">
      <c r="A410" s="10">
        <v>407</v>
      </c>
      <c r="B410" s="10" t="s">
        <v>8</v>
      </c>
      <c r="C410" s="27" t="s">
        <v>814</v>
      </c>
      <c r="D410" s="12" t="s">
        <v>815</v>
      </c>
      <c r="E410" s="13">
        <v>787.18</v>
      </c>
      <c r="F410" s="14">
        <v>0</v>
      </c>
    </row>
    <row r="411" s="1" customFormat="1" spans="1:6">
      <c r="A411" s="10">
        <v>408</v>
      </c>
      <c r="B411" s="10" t="s">
        <v>8</v>
      </c>
      <c r="C411" s="27" t="s">
        <v>816</v>
      </c>
      <c r="D411" s="12" t="s">
        <v>817</v>
      </c>
      <c r="E411" s="13">
        <v>234</v>
      </c>
      <c r="F411" s="14">
        <v>0</v>
      </c>
    </row>
    <row r="412" s="1" customFormat="1" spans="1:6">
      <c r="A412" s="10">
        <v>409</v>
      </c>
      <c r="B412" s="10" t="s">
        <v>8</v>
      </c>
      <c r="C412" s="27" t="s">
        <v>818</v>
      </c>
      <c r="D412" s="12" t="s">
        <v>819</v>
      </c>
      <c r="E412" s="13">
        <v>636.76</v>
      </c>
      <c r="F412" s="14">
        <v>0</v>
      </c>
    </row>
    <row r="413" s="1" customFormat="1" spans="1:6">
      <c r="A413" s="10">
        <v>410</v>
      </c>
      <c r="B413" s="10" t="s">
        <v>8</v>
      </c>
      <c r="C413" s="27" t="s">
        <v>820</v>
      </c>
      <c r="D413" s="12" t="s">
        <v>821</v>
      </c>
      <c r="E413" s="13">
        <v>131.2</v>
      </c>
      <c r="F413" s="14">
        <v>0</v>
      </c>
    </row>
    <row r="414" s="1" customFormat="1" spans="1:6">
      <c r="A414" s="10">
        <v>411</v>
      </c>
      <c r="B414" s="10" t="s">
        <v>8</v>
      </c>
      <c r="C414" s="27" t="s">
        <v>822</v>
      </c>
      <c r="D414" s="12" t="s">
        <v>823</v>
      </c>
      <c r="E414" s="13">
        <v>655.2</v>
      </c>
      <c r="F414" s="14">
        <v>0</v>
      </c>
    </row>
    <row r="415" s="1" customFormat="1" spans="1:6">
      <c r="A415" s="10">
        <v>412</v>
      </c>
      <c r="B415" s="10" t="s">
        <v>8</v>
      </c>
      <c r="C415" s="27" t="s">
        <v>824</v>
      </c>
      <c r="D415" s="12" t="s">
        <v>825</v>
      </c>
      <c r="E415" s="13">
        <v>409.91</v>
      </c>
      <c r="F415" s="14">
        <v>0</v>
      </c>
    </row>
    <row r="416" s="1" customFormat="1" spans="1:6">
      <c r="A416" s="10">
        <v>413</v>
      </c>
      <c r="B416" s="10" t="s">
        <v>8</v>
      </c>
      <c r="C416" s="27" t="s">
        <v>826</v>
      </c>
      <c r="D416" s="12" t="s">
        <v>827</v>
      </c>
      <c r="E416" s="13">
        <v>312</v>
      </c>
      <c r="F416" s="14">
        <v>0</v>
      </c>
    </row>
    <row r="417" s="1" customFormat="1" spans="1:6">
      <c r="A417" s="10">
        <v>414</v>
      </c>
      <c r="B417" s="10" t="s">
        <v>8</v>
      </c>
      <c r="C417" s="27" t="s">
        <v>828</v>
      </c>
      <c r="D417" s="12" t="s">
        <v>829</v>
      </c>
      <c r="E417" s="13">
        <v>1033.5</v>
      </c>
      <c r="F417" s="14">
        <v>0</v>
      </c>
    </row>
    <row r="418" s="1" customFormat="1" spans="1:6">
      <c r="A418" s="10">
        <v>415</v>
      </c>
      <c r="B418" s="10" t="s">
        <v>8</v>
      </c>
      <c r="C418" s="27" t="s">
        <v>830</v>
      </c>
      <c r="D418" s="12" t="s">
        <v>831</v>
      </c>
      <c r="E418" s="13">
        <v>262.39</v>
      </c>
      <c r="F418" s="14">
        <v>0</v>
      </c>
    </row>
    <row r="419" s="1" customFormat="1" spans="1:6">
      <c r="A419" s="10">
        <v>416</v>
      </c>
      <c r="B419" s="10" t="s">
        <v>8</v>
      </c>
      <c r="C419" s="27" t="s">
        <v>832</v>
      </c>
      <c r="D419" s="12" t="s">
        <v>833</v>
      </c>
      <c r="E419" s="13">
        <v>6861.12</v>
      </c>
      <c r="F419" s="14">
        <v>0</v>
      </c>
    </row>
    <row r="420" s="1" customFormat="1" spans="1:6">
      <c r="A420" s="10">
        <v>417</v>
      </c>
      <c r="B420" s="10" t="s">
        <v>8</v>
      </c>
      <c r="C420" s="27" t="s">
        <v>834</v>
      </c>
      <c r="D420" s="12" t="s">
        <v>835</v>
      </c>
      <c r="E420" s="13">
        <v>326.2</v>
      </c>
      <c r="F420" s="14">
        <v>0</v>
      </c>
    </row>
    <row r="421" s="1" customFormat="1" spans="1:6">
      <c r="A421" s="10">
        <v>418</v>
      </c>
      <c r="B421" s="10" t="s">
        <v>8</v>
      </c>
      <c r="C421" s="27" t="s">
        <v>836</v>
      </c>
      <c r="D421" s="12" t="s">
        <v>837</v>
      </c>
      <c r="E421" s="13">
        <v>195.56</v>
      </c>
      <c r="F421" s="14">
        <v>0</v>
      </c>
    </row>
    <row r="422" s="1" customFormat="1" spans="1:6">
      <c r="A422" s="10">
        <v>419</v>
      </c>
      <c r="B422" s="10" t="s">
        <v>8</v>
      </c>
      <c r="C422" s="27" t="s">
        <v>838</v>
      </c>
      <c r="D422" s="12" t="s">
        <v>839</v>
      </c>
      <c r="E422" s="13">
        <v>159.9</v>
      </c>
      <c r="F422" s="14">
        <v>0</v>
      </c>
    </row>
    <row r="423" s="1" customFormat="1" spans="1:6">
      <c r="A423" s="10">
        <v>420</v>
      </c>
      <c r="B423" s="10" t="s">
        <v>8</v>
      </c>
      <c r="C423" s="27" t="s">
        <v>840</v>
      </c>
      <c r="D423" s="12" t="s">
        <v>841</v>
      </c>
      <c r="E423" s="13">
        <v>131.2</v>
      </c>
      <c r="F423" s="14">
        <v>0</v>
      </c>
    </row>
    <row r="424" s="1" customFormat="1" spans="1:6">
      <c r="A424" s="10">
        <v>421</v>
      </c>
      <c r="B424" s="10" t="s">
        <v>8</v>
      </c>
      <c r="C424" s="27" t="s">
        <v>842</v>
      </c>
      <c r="D424" s="12" t="s">
        <v>843</v>
      </c>
      <c r="E424" s="13">
        <v>2892.08</v>
      </c>
      <c r="F424" s="14">
        <v>0</v>
      </c>
    </row>
    <row r="425" s="1" customFormat="1" spans="1:6">
      <c r="A425" s="10">
        <v>422</v>
      </c>
      <c r="B425" s="10" t="s">
        <v>8</v>
      </c>
      <c r="C425" s="27" t="s">
        <v>844</v>
      </c>
      <c r="D425" s="12" t="s">
        <v>845</v>
      </c>
      <c r="E425" s="13">
        <v>131.2</v>
      </c>
      <c r="F425" s="14">
        <v>0</v>
      </c>
    </row>
    <row r="426" s="1" customFormat="1" spans="1:6">
      <c r="A426" s="10">
        <v>423</v>
      </c>
      <c r="B426" s="10" t="s">
        <v>8</v>
      </c>
      <c r="C426" s="27" t="s">
        <v>846</v>
      </c>
      <c r="D426" s="12" t="s">
        <v>847</v>
      </c>
      <c r="E426" s="13">
        <v>780</v>
      </c>
      <c r="F426" s="14">
        <v>0</v>
      </c>
    </row>
    <row r="427" s="1" customFormat="1" spans="1:6">
      <c r="A427" s="10">
        <v>424</v>
      </c>
      <c r="B427" s="10" t="s">
        <v>8</v>
      </c>
      <c r="C427" s="27" t="s">
        <v>848</v>
      </c>
      <c r="D427" s="12" t="s">
        <v>849</v>
      </c>
      <c r="E427" s="13">
        <v>524.78</v>
      </c>
      <c r="F427" s="14">
        <v>0</v>
      </c>
    </row>
    <row r="428" s="1" customFormat="1" spans="1:6">
      <c r="A428" s="10">
        <v>425</v>
      </c>
      <c r="B428" s="10" t="s">
        <v>8</v>
      </c>
      <c r="C428" s="27" t="s">
        <v>850</v>
      </c>
      <c r="D428" s="12" t="s">
        <v>851</v>
      </c>
      <c r="E428" s="13">
        <v>1423.5</v>
      </c>
      <c r="F428" s="14">
        <v>0</v>
      </c>
    </row>
    <row r="429" s="1" customFormat="1" spans="1:6">
      <c r="A429" s="10">
        <v>426</v>
      </c>
      <c r="B429" s="10" t="s">
        <v>8</v>
      </c>
      <c r="C429" s="27" t="s">
        <v>852</v>
      </c>
      <c r="D429" s="12" t="s">
        <v>853</v>
      </c>
      <c r="E429" s="13">
        <v>393.59</v>
      </c>
      <c r="F429" s="14">
        <v>0</v>
      </c>
    </row>
    <row r="430" s="1" customFormat="1" spans="1:6">
      <c r="A430" s="10">
        <v>427</v>
      </c>
      <c r="B430" s="10" t="s">
        <v>8</v>
      </c>
      <c r="C430" s="27" t="s">
        <v>854</v>
      </c>
      <c r="D430" s="12" t="s">
        <v>855</v>
      </c>
      <c r="E430" s="13">
        <v>574.39</v>
      </c>
      <c r="F430" s="14">
        <v>0</v>
      </c>
    </row>
    <row r="431" s="1" customFormat="1" spans="1:6">
      <c r="A431" s="10">
        <v>428</v>
      </c>
      <c r="B431" s="10" t="s">
        <v>8</v>
      </c>
      <c r="C431" s="27" t="s">
        <v>856</v>
      </c>
      <c r="D431" s="12" t="s">
        <v>857</v>
      </c>
      <c r="E431" s="13">
        <v>195</v>
      </c>
      <c r="F431" s="14">
        <v>0</v>
      </c>
    </row>
    <row r="432" s="1" customFormat="1" spans="1:6">
      <c r="A432" s="10">
        <v>429</v>
      </c>
      <c r="B432" s="10" t="s">
        <v>8</v>
      </c>
      <c r="C432" s="27" t="s">
        <v>858</v>
      </c>
      <c r="D432" s="12" t="s">
        <v>859</v>
      </c>
      <c r="E432" s="13">
        <v>584.74</v>
      </c>
      <c r="F432" s="14">
        <v>0</v>
      </c>
    </row>
    <row r="433" s="1" customFormat="1" spans="1:6">
      <c r="A433" s="10">
        <v>430</v>
      </c>
      <c r="B433" s="10" t="s">
        <v>8</v>
      </c>
      <c r="C433" s="27" t="s">
        <v>860</v>
      </c>
      <c r="D433" s="12" t="s">
        <v>861</v>
      </c>
      <c r="E433" s="13">
        <v>793.65</v>
      </c>
      <c r="F433" s="14">
        <v>0</v>
      </c>
    </row>
    <row r="434" s="1" customFormat="1" spans="1:6">
      <c r="A434" s="10">
        <v>431</v>
      </c>
      <c r="B434" s="10" t="s">
        <v>8</v>
      </c>
      <c r="C434" s="27" t="s">
        <v>862</v>
      </c>
      <c r="D434" s="12" t="s">
        <v>863</v>
      </c>
      <c r="E434" s="13">
        <v>1150.49</v>
      </c>
      <c r="F434" s="14">
        <v>0</v>
      </c>
    </row>
    <row r="435" s="1" customFormat="1" spans="1:6">
      <c r="A435" s="10">
        <v>432</v>
      </c>
      <c r="B435" s="10" t="s">
        <v>8</v>
      </c>
      <c r="C435" s="27" t="s">
        <v>864</v>
      </c>
      <c r="D435" s="12" t="s">
        <v>865</v>
      </c>
      <c r="E435" s="13">
        <v>171.56</v>
      </c>
      <c r="F435" s="14">
        <v>0</v>
      </c>
    </row>
    <row r="436" s="1" customFormat="1" spans="1:6">
      <c r="A436" s="10">
        <v>433</v>
      </c>
      <c r="B436" s="10" t="s">
        <v>8</v>
      </c>
      <c r="C436" s="27" t="s">
        <v>866</v>
      </c>
      <c r="D436" s="12" t="s">
        <v>867</v>
      </c>
      <c r="E436" s="13">
        <v>5407.8</v>
      </c>
      <c r="F436" s="14">
        <v>0</v>
      </c>
    </row>
    <row r="437" s="1" customFormat="1" spans="1:6">
      <c r="A437" s="10">
        <v>434</v>
      </c>
      <c r="B437" s="10" t="s">
        <v>8</v>
      </c>
      <c r="C437" s="27" t="s">
        <v>868</v>
      </c>
      <c r="D437" s="12" t="s">
        <v>869</v>
      </c>
      <c r="E437" s="13">
        <v>2674.04</v>
      </c>
      <c r="F437" s="14">
        <v>0</v>
      </c>
    </row>
    <row r="438" s="1" customFormat="1" spans="1:6">
      <c r="A438" s="10">
        <v>435</v>
      </c>
      <c r="B438" s="10" t="s">
        <v>8</v>
      </c>
      <c r="C438" s="27" t="s">
        <v>870</v>
      </c>
      <c r="D438" s="12" t="s">
        <v>871</v>
      </c>
      <c r="E438" s="13">
        <v>712.12</v>
      </c>
      <c r="F438" s="14">
        <v>0</v>
      </c>
    </row>
    <row r="439" s="1" customFormat="1" spans="1:6">
      <c r="A439" s="10">
        <v>436</v>
      </c>
      <c r="B439" s="10" t="s">
        <v>8</v>
      </c>
      <c r="C439" s="27" t="s">
        <v>872</v>
      </c>
      <c r="D439" s="12" t="s">
        <v>873</v>
      </c>
      <c r="E439" s="13">
        <v>960.92</v>
      </c>
      <c r="F439" s="14">
        <v>0</v>
      </c>
    </row>
    <row r="440" s="1" customFormat="1" spans="1:6">
      <c r="A440" s="10">
        <v>437</v>
      </c>
      <c r="B440" s="10" t="s">
        <v>8</v>
      </c>
      <c r="C440" s="27" t="s">
        <v>874</v>
      </c>
      <c r="D440" s="12" t="s">
        <v>875</v>
      </c>
      <c r="E440" s="13">
        <v>418.4</v>
      </c>
      <c r="F440" s="14">
        <v>0</v>
      </c>
    </row>
    <row r="441" s="1" customFormat="1" spans="1:6">
      <c r="A441" s="10">
        <v>438</v>
      </c>
      <c r="B441" s="10" t="s">
        <v>8</v>
      </c>
      <c r="C441" s="27" t="s">
        <v>876</v>
      </c>
      <c r="D441" s="12" t="s">
        <v>877</v>
      </c>
      <c r="E441" s="13">
        <v>1291.78</v>
      </c>
      <c r="F441" s="14">
        <v>0</v>
      </c>
    </row>
    <row r="442" s="1" customFormat="1" spans="1:6">
      <c r="A442" s="10">
        <v>439</v>
      </c>
      <c r="B442" s="10" t="s">
        <v>8</v>
      </c>
      <c r="C442" s="27" t="s">
        <v>878</v>
      </c>
      <c r="D442" s="12" t="s">
        <v>879</v>
      </c>
      <c r="E442" s="13">
        <v>131.2</v>
      </c>
      <c r="F442" s="14">
        <v>0</v>
      </c>
    </row>
    <row r="443" s="1" customFormat="1" spans="1:6">
      <c r="A443" s="10">
        <v>440</v>
      </c>
      <c r="B443" s="10" t="s">
        <v>8</v>
      </c>
      <c r="C443" s="27" t="s">
        <v>880</v>
      </c>
      <c r="D443" s="12" t="s">
        <v>881</v>
      </c>
      <c r="E443" s="13">
        <v>719.09</v>
      </c>
      <c r="F443" s="14">
        <v>0</v>
      </c>
    </row>
    <row r="444" s="1" customFormat="1" spans="1:6">
      <c r="A444" s="10">
        <v>441</v>
      </c>
      <c r="B444" s="10" t="s">
        <v>8</v>
      </c>
      <c r="C444" s="27" t="s">
        <v>882</v>
      </c>
      <c r="D444" s="12" t="s">
        <v>883</v>
      </c>
      <c r="E444" s="13">
        <v>189.15</v>
      </c>
      <c r="F444" s="14">
        <v>0</v>
      </c>
    </row>
    <row r="445" s="1" customFormat="1" spans="1:6">
      <c r="A445" s="10">
        <v>442</v>
      </c>
      <c r="B445" s="10" t="s">
        <v>8</v>
      </c>
      <c r="C445" s="27" t="s">
        <v>884</v>
      </c>
      <c r="D445" s="12" t="s">
        <v>885</v>
      </c>
      <c r="E445" s="13">
        <v>588.69</v>
      </c>
      <c r="F445" s="14">
        <v>0</v>
      </c>
    </row>
    <row r="446" s="1" customFormat="1" spans="1:6">
      <c r="A446" s="10">
        <v>443</v>
      </c>
      <c r="B446" s="10" t="s">
        <v>8</v>
      </c>
      <c r="C446" s="27" t="s">
        <v>886</v>
      </c>
      <c r="D446" s="12" t="s">
        <v>887</v>
      </c>
      <c r="E446" s="13">
        <v>534.91</v>
      </c>
      <c r="F446" s="14">
        <v>0</v>
      </c>
    </row>
    <row r="447" s="1" customFormat="1" spans="1:6">
      <c r="A447" s="10">
        <v>444</v>
      </c>
      <c r="B447" s="10" t="s">
        <v>8</v>
      </c>
      <c r="C447" s="27" t="s">
        <v>888</v>
      </c>
      <c r="D447" s="12" t="s">
        <v>889</v>
      </c>
      <c r="E447" s="13">
        <v>1371.35</v>
      </c>
      <c r="F447" s="14">
        <v>0</v>
      </c>
    </row>
    <row r="448" s="1" customFormat="1" spans="1:6">
      <c r="A448" s="10">
        <v>445</v>
      </c>
      <c r="B448" s="10" t="s">
        <v>8</v>
      </c>
      <c r="C448" s="27" t="s">
        <v>890</v>
      </c>
      <c r="D448" s="12" t="s">
        <v>891</v>
      </c>
      <c r="E448" s="13">
        <v>208.78</v>
      </c>
      <c r="F448" s="14">
        <v>0</v>
      </c>
    </row>
    <row r="449" s="1" customFormat="1" spans="1:6">
      <c r="A449" s="10">
        <v>446</v>
      </c>
      <c r="B449" s="10" t="s">
        <v>8</v>
      </c>
      <c r="C449" s="27" t="s">
        <v>892</v>
      </c>
      <c r="D449" s="12" t="s">
        <v>893</v>
      </c>
      <c r="E449" s="13">
        <v>1897.3</v>
      </c>
      <c r="F449" s="14">
        <v>0</v>
      </c>
    </row>
    <row r="450" s="1" customFormat="1" spans="1:6">
      <c r="A450" s="10">
        <v>447</v>
      </c>
      <c r="B450" s="10" t="s">
        <v>8</v>
      </c>
      <c r="C450" s="27" t="s">
        <v>894</v>
      </c>
      <c r="D450" s="12" t="s">
        <v>895</v>
      </c>
      <c r="E450" s="13">
        <v>484.42</v>
      </c>
      <c r="F450" s="14">
        <v>0</v>
      </c>
    </row>
    <row r="451" s="1" customFormat="1" spans="1:6">
      <c r="A451" s="10">
        <v>448</v>
      </c>
      <c r="B451" s="10" t="s">
        <v>8</v>
      </c>
      <c r="C451" s="27" t="s">
        <v>896</v>
      </c>
      <c r="D451" s="12" t="s">
        <v>897</v>
      </c>
      <c r="E451" s="13">
        <v>622.44</v>
      </c>
      <c r="F451" s="14">
        <v>0</v>
      </c>
    </row>
    <row r="452" s="1" customFormat="1" spans="1:6">
      <c r="A452" s="10">
        <v>449</v>
      </c>
      <c r="B452" s="10" t="s">
        <v>8</v>
      </c>
      <c r="C452" s="27" t="s">
        <v>898</v>
      </c>
      <c r="D452" s="12" t="s">
        <v>899</v>
      </c>
      <c r="E452" s="13">
        <v>3654.8</v>
      </c>
      <c r="F452" s="14">
        <v>0</v>
      </c>
    </row>
    <row r="453" s="1" customFormat="1" spans="1:6">
      <c r="A453" s="10">
        <v>450</v>
      </c>
      <c r="B453" s="10" t="s">
        <v>8</v>
      </c>
      <c r="C453" s="27" t="s">
        <v>900</v>
      </c>
      <c r="D453" s="12" t="s">
        <v>901</v>
      </c>
      <c r="E453" s="13">
        <v>303.24</v>
      </c>
      <c r="F453" s="14">
        <v>0</v>
      </c>
    </row>
    <row r="454" s="1" customFormat="1" spans="1:6">
      <c r="A454" s="10">
        <v>451</v>
      </c>
      <c r="B454" s="10" t="s">
        <v>8</v>
      </c>
      <c r="C454" s="27" t="s">
        <v>902</v>
      </c>
      <c r="D454" s="12" t="s">
        <v>903</v>
      </c>
      <c r="E454" s="13">
        <v>211.93</v>
      </c>
      <c r="F454" s="14">
        <v>0</v>
      </c>
    </row>
    <row r="455" s="1" customFormat="1" spans="1:6">
      <c r="A455" s="10">
        <v>452</v>
      </c>
      <c r="B455" s="10" t="s">
        <v>8</v>
      </c>
      <c r="C455" s="27" t="s">
        <v>904</v>
      </c>
      <c r="D455" s="12" t="s">
        <v>905</v>
      </c>
      <c r="E455" s="13">
        <v>1092.32</v>
      </c>
      <c r="F455" s="14">
        <v>0</v>
      </c>
    </row>
    <row r="456" s="1" customFormat="1" spans="1:6">
      <c r="A456" s="10">
        <v>453</v>
      </c>
      <c r="B456" s="10" t="s">
        <v>8</v>
      </c>
      <c r="C456" s="27" t="s">
        <v>906</v>
      </c>
      <c r="D456" s="12" t="s">
        <v>907</v>
      </c>
      <c r="E456" s="13">
        <v>817.45</v>
      </c>
      <c r="F456" s="14">
        <v>0</v>
      </c>
    </row>
    <row r="457" s="1" customFormat="1" spans="1:6">
      <c r="A457" s="10">
        <v>454</v>
      </c>
      <c r="B457" s="10" t="s">
        <v>8</v>
      </c>
      <c r="C457" s="27" t="s">
        <v>908</v>
      </c>
      <c r="D457" s="12" t="s">
        <v>909</v>
      </c>
      <c r="E457" s="13">
        <v>142.35</v>
      </c>
      <c r="F457" s="14">
        <v>0</v>
      </c>
    </row>
    <row r="458" s="1" customFormat="1" spans="1:6">
      <c r="A458" s="10">
        <v>455</v>
      </c>
      <c r="B458" s="10" t="s">
        <v>8</v>
      </c>
      <c r="C458" s="27" t="s">
        <v>910</v>
      </c>
      <c r="D458" s="12" t="s">
        <v>911</v>
      </c>
      <c r="E458" s="13">
        <v>811.2</v>
      </c>
      <c r="F458" s="14">
        <v>0</v>
      </c>
    </row>
    <row r="459" s="1" customFormat="1" spans="1:6">
      <c r="A459" s="10">
        <v>456</v>
      </c>
      <c r="B459" s="10" t="s">
        <v>8</v>
      </c>
      <c r="C459" s="27" t="s">
        <v>912</v>
      </c>
      <c r="D459" s="12" t="s">
        <v>913</v>
      </c>
      <c r="E459" s="13">
        <v>214.5</v>
      </c>
      <c r="F459" s="14">
        <v>0</v>
      </c>
    </row>
    <row r="460" s="1" customFormat="1" spans="1:6">
      <c r="A460" s="10">
        <v>457</v>
      </c>
      <c r="B460" s="10" t="s">
        <v>8</v>
      </c>
      <c r="C460" s="27" t="s">
        <v>914</v>
      </c>
      <c r="D460" s="12" t="s">
        <v>915</v>
      </c>
      <c r="E460" s="13">
        <v>131.2</v>
      </c>
      <c r="F460" s="14">
        <v>0</v>
      </c>
    </row>
    <row r="461" s="1" customFormat="1" spans="1:6">
      <c r="A461" s="10">
        <v>458</v>
      </c>
      <c r="B461" s="10" t="s">
        <v>8</v>
      </c>
      <c r="C461" s="27" t="s">
        <v>916</v>
      </c>
      <c r="D461" s="12" t="s">
        <v>917</v>
      </c>
      <c r="E461" s="13">
        <v>1533.98</v>
      </c>
      <c r="F461" s="14">
        <v>0</v>
      </c>
    </row>
    <row r="462" s="1" customFormat="1" spans="1:6">
      <c r="A462" s="10">
        <v>459</v>
      </c>
      <c r="B462" s="10" t="s">
        <v>8</v>
      </c>
      <c r="C462" s="27" t="s">
        <v>918</v>
      </c>
      <c r="D462" s="12" t="s">
        <v>919</v>
      </c>
      <c r="E462" s="13">
        <v>373.58</v>
      </c>
      <c r="F462" s="14">
        <v>0</v>
      </c>
    </row>
    <row r="463" s="1" customFormat="1" spans="1:6">
      <c r="A463" s="10">
        <v>460</v>
      </c>
      <c r="B463" s="10" t="s">
        <v>8</v>
      </c>
      <c r="C463" s="27" t="s">
        <v>920</v>
      </c>
      <c r="D463" s="12" t="s">
        <v>921</v>
      </c>
      <c r="E463" s="13">
        <v>5335.39</v>
      </c>
      <c r="F463" s="14">
        <v>0</v>
      </c>
    </row>
    <row r="464" s="1" customFormat="1" spans="1:6">
      <c r="A464" s="10">
        <v>461</v>
      </c>
      <c r="B464" s="10" t="s">
        <v>8</v>
      </c>
      <c r="C464" s="27" t="s">
        <v>922</v>
      </c>
      <c r="D464" s="12" t="s">
        <v>923</v>
      </c>
      <c r="E464" s="13">
        <v>2717.52</v>
      </c>
      <c r="F464" s="14">
        <v>0</v>
      </c>
    </row>
    <row r="465" s="1" customFormat="1" spans="1:6">
      <c r="A465" s="10">
        <v>462</v>
      </c>
      <c r="B465" s="10" t="s">
        <v>8</v>
      </c>
      <c r="C465" s="27" t="s">
        <v>924</v>
      </c>
      <c r="D465" s="12" t="s">
        <v>925</v>
      </c>
      <c r="E465" s="13">
        <v>131.2</v>
      </c>
      <c r="F465" s="14">
        <v>0</v>
      </c>
    </row>
    <row r="466" s="1" customFormat="1" spans="1:6">
      <c r="A466" s="10">
        <v>463</v>
      </c>
      <c r="B466" s="10" t="s">
        <v>8</v>
      </c>
      <c r="C466" s="27" t="s">
        <v>926</v>
      </c>
      <c r="D466" s="12" t="s">
        <v>927</v>
      </c>
      <c r="E466" s="13">
        <v>639.56</v>
      </c>
      <c r="F466" s="14">
        <v>0</v>
      </c>
    </row>
    <row r="467" s="1" customFormat="1" spans="1:6">
      <c r="A467" s="10">
        <v>464</v>
      </c>
      <c r="B467" s="10" t="s">
        <v>8</v>
      </c>
      <c r="C467" s="26" t="s">
        <v>928</v>
      </c>
      <c r="D467" s="11" t="s">
        <v>929</v>
      </c>
      <c r="E467" s="13">
        <v>131.2</v>
      </c>
      <c r="F467" s="14">
        <v>0</v>
      </c>
    </row>
    <row r="468" s="1" customFormat="1" spans="1:6">
      <c r="A468" s="10">
        <v>465</v>
      </c>
      <c r="B468" s="10" t="s">
        <v>8</v>
      </c>
      <c r="C468" s="26" t="s">
        <v>930</v>
      </c>
      <c r="D468" s="11" t="s">
        <v>931</v>
      </c>
      <c r="E468" s="13">
        <v>131.2</v>
      </c>
      <c r="F468" s="14">
        <v>0</v>
      </c>
    </row>
    <row r="469" s="1" customFormat="1" spans="1:6">
      <c r="A469" s="10">
        <v>466</v>
      </c>
      <c r="B469" s="10" t="s">
        <v>8</v>
      </c>
      <c r="C469" s="26" t="s">
        <v>932</v>
      </c>
      <c r="D469" s="11" t="s">
        <v>933</v>
      </c>
      <c r="E469" s="13">
        <v>857.82</v>
      </c>
      <c r="F469" s="14">
        <v>0</v>
      </c>
    </row>
    <row r="470" s="1" customFormat="1" spans="1:6">
      <c r="A470" s="10">
        <v>467</v>
      </c>
      <c r="B470" s="10" t="s">
        <v>8</v>
      </c>
      <c r="C470" s="26" t="s">
        <v>934</v>
      </c>
      <c r="D470" s="11" t="s">
        <v>935</v>
      </c>
      <c r="E470" s="13">
        <v>1607.4</v>
      </c>
      <c r="F470" s="14">
        <v>0</v>
      </c>
    </row>
    <row r="471" s="1" customFormat="1" spans="1:6">
      <c r="A471" s="10">
        <v>468</v>
      </c>
      <c r="B471" s="10" t="s">
        <v>8</v>
      </c>
      <c r="C471" s="27" t="s">
        <v>936</v>
      </c>
      <c r="D471" s="12" t="s">
        <v>937</v>
      </c>
      <c r="E471" s="13">
        <v>134.94</v>
      </c>
      <c r="F471" s="14">
        <v>0</v>
      </c>
    </row>
    <row r="472" s="1" customFormat="1" spans="1:6">
      <c r="A472" s="10">
        <v>469</v>
      </c>
      <c r="B472" s="10" t="s">
        <v>8</v>
      </c>
      <c r="C472" s="27" t="s">
        <v>938</v>
      </c>
      <c r="D472" s="12" t="s">
        <v>939</v>
      </c>
      <c r="E472" s="13">
        <v>423.86</v>
      </c>
      <c r="F472" s="14">
        <v>0</v>
      </c>
    </row>
    <row r="473" s="1" customFormat="1" spans="1:6">
      <c r="A473" s="10">
        <v>470</v>
      </c>
      <c r="B473" s="10" t="s">
        <v>8</v>
      </c>
      <c r="C473" s="27" t="s">
        <v>940</v>
      </c>
      <c r="D473" s="12" t="s">
        <v>941</v>
      </c>
      <c r="E473" s="13">
        <v>524.78</v>
      </c>
      <c r="F473" s="14">
        <v>0</v>
      </c>
    </row>
    <row r="474" s="1" customFormat="1" spans="1:6">
      <c r="A474" s="10">
        <v>471</v>
      </c>
      <c r="B474" s="10" t="s">
        <v>8</v>
      </c>
      <c r="C474" s="27" t="s">
        <v>942</v>
      </c>
      <c r="D474" s="12" t="s">
        <v>943</v>
      </c>
      <c r="E474" s="13">
        <v>131.2</v>
      </c>
      <c r="F474" s="14">
        <v>0</v>
      </c>
    </row>
    <row r="475" s="1" customFormat="1" spans="1:6">
      <c r="A475" s="10">
        <v>472</v>
      </c>
      <c r="B475" s="10" t="s">
        <v>8</v>
      </c>
      <c r="C475" s="27" t="s">
        <v>944</v>
      </c>
      <c r="D475" s="12" t="s">
        <v>945</v>
      </c>
      <c r="E475" s="13">
        <v>1422.97</v>
      </c>
      <c r="F475" s="14">
        <v>0</v>
      </c>
    </row>
    <row r="476" s="1" customFormat="1" spans="1:6">
      <c r="A476" s="10">
        <v>473</v>
      </c>
      <c r="B476" s="10" t="s">
        <v>8</v>
      </c>
      <c r="C476" s="27" t="s">
        <v>946</v>
      </c>
      <c r="D476" s="12" t="s">
        <v>947</v>
      </c>
      <c r="E476" s="13">
        <v>787.2</v>
      </c>
      <c r="F476" s="14">
        <v>0</v>
      </c>
    </row>
    <row r="477" s="1" customFormat="1" spans="1:6">
      <c r="A477" s="10">
        <v>474</v>
      </c>
      <c r="B477" s="10" t="s">
        <v>8</v>
      </c>
      <c r="C477" s="27" t="s">
        <v>948</v>
      </c>
      <c r="D477" s="12" t="s">
        <v>949</v>
      </c>
      <c r="E477" s="13">
        <v>604.5</v>
      </c>
      <c r="F477" s="14">
        <v>0</v>
      </c>
    </row>
    <row r="478" s="1" customFormat="1" spans="1:6">
      <c r="A478" s="10">
        <v>475</v>
      </c>
      <c r="B478" s="10" t="s">
        <v>8</v>
      </c>
      <c r="C478" s="27" t="s">
        <v>950</v>
      </c>
      <c r="D478" s="12" t="s">
        <v>951</v>
      </c>
      <c r="E478" s="13">
        <v>1256.05</v>
      </c>
      <c r="F478" s="14">
        <v>0</v>
      </c>
    </row>
    <row r="479" s="1" customFormat="1" spans="1:6">
      <c r="A479" s="10">
        <v>476</v>
      </c>
      <c r="B479" s="10" t="s">
        <v>8</v>
      </c>
      <c r="C479" s="27" t="s">
        <v>952</v>
      </c>
      <c r="D479" s="12" t="s">
        <v>953</v>
      </c>
      <c r="E479" s="13">
        <v>131.13</v>
      </c>
      <c r="F479" s="14">
        <v>0</v>
      </c>
    </row>
    <row r="480" s="1" customFormat="1" spans="1:6">
      <c r="A480" s="10">
        <v>477</v>
      </c>
      <c r="B480" s="10" t="s">
        <v>8</v>
      </c>
      <c r="C480" s="27" t="s">
        <v>954</v>
      </c>
      <c r="D480" s="12" t="s">
        <v>955</v>
      </c>
      <c r="E480" s="13">
        <v>692.8</v>
      </c>
      <c r="F480" s="14">
        <v>0</v>
      </c>
    </row>
    <row r="481" s="1" customFormat="1" spans="1:6">
      <c r="A481" s="10">
        <v>478</v>
      </c>
      <c r="B481" s="10" t="s">
        <v>8</v>
      </c>
      <c r="C481" s="27" t="s">
        <v>956</v>
      </c>
      <c r="D481" s="12" t="s">
        <v>957</v>
      </c>
      <c r="E481" s="13">
        <v>936</v>
      </c>
      <c r="F481" s="14">
        <v>0</v>
      </c>
    </row>
    <row r="482" s="1" customFormat="1" spans="1:6">
      <c r="A482" s="10">
        <v>479</v>
      </c>
      <c r="B482" s="10" t="s">
        <v>8</v>
      </c>
      <c r="C482" s="27" t="s">
        <v>958</v>
      </c>
      <c r="D482" s="12" t="s">
        <v>959</v>
      </c>
      <c r="E482" s="13">
        <v>403.68</v>
      </c>
      <c r="F482" s="14">
        <v>0</v>
      </c>
    </row>
    <row r="483" s="1" customFormat="1" spans="1:6">
      <c r="A483" s="10">
        <v>480</v>
      </c>
      <c r="B483" s="10" t="s">
        <v>8</v>
      </c>
      <c r="C483" s="27" t="s">
        <v>960</v>
      </c>
      <c r="D483" s="12" t="s">
        <v>961</v>
      </c>
      <c r="E483" s="13">
        <v>242.21</v>
      </c>
      <c r="F483" s="14">
        <v>0</v>
      </c>
    </row>
    <row r="484" s="1" customFormat="1" spans="1:6">
      <c r="A484" s="10">
        <v>481</v>
      </c>
      <c r="B484" s="10" t="s">
        <v>8</v>
      </c>
      <c r="C484" s="27" t="s">
        <v>962</v>
      </c>
      <c r="D484" s="12" t="s">
        <v>963</v>
      </c>
      <c r="E484" s="13">
        <v>131.2</v>
      </c>
      <c r="F484" s="14">
        <v>0</v>
      </c>
    </row>
    <row r="485" s="1" customFormat="1" spans="1:6">
      <c r="A485" s="10">
        <v>482</v>
      </c>
      <c r="B485" s="10" t="s">
        <v>8</v>
      </c>
      <c r="C485" s="27" t="s">
        <v>964</v>
      </c>
      <c r="D485" s="12" t="s">
        <v>965</v>
      </c>
      <c r="E485" s="13">
        <v>2369.92</v>
      </c>
      <c r="F485" s="14">
        <v>0</v>
      </c>
    </row>
    <row r="486" s="1" customFormat="1" spans="1:6">
      <c r="A486" s="10">
        <v>483</v>
      </c>
      <c r="B486" s="10" t="s">
        <v>8</v>
      </c>
      <c r="C486" s="27" t="s">
        <v>966</v>
      </c>
      <c r="D486" s="12" t="s">
        <v>967</v>
      </c>
      <c r="E486" s="13">
        <v>766.59</v>
      </c>
      <c r="F486" s="14">
        <v>0</v>
      </c>
    </row>
    <row r="487" s="1" customFormat="1" spans="1:6">
      <c r="A487" s="10">
        <v>484</v>
      </c>
      <c r="B487" s="10" t="s">
        <v>8</v>
      </c>
      <c r="C487" s="27" t="s">
        <v>968</v>
      </c>
      <c r="D487" s="12" t="s">
        <v>969</v>
      </c>
      <c r="E487" s="13">
        <v>905.07</v>
      </c>
      <c r="F487" s="14">
        <v>0</v>
      </c>
    </row>
    <row r="488" s="1" customFormat="1" spans="1:6">
      <c r="A488" s="10">
        <v>485</v>
      </c>
      <c r="B488" s="10" t="s">
        <v>8</v>
      </c>
      <c r="C488" s="27" t="s">
        <v>970</v>
      </c>
      <c r="D488" s="12" t="s">
        <v>971</v>
      </c>
      <c r="E488" s="13">
        <v>282.58</v>
      </c>
      <c r="F488" s="14">
        <v>0</v>
      </c>
    </row>
    <row r="489" s="1" customFormat="1" spans="1:6">
      <c r="A489" s="10">
        <v>486</v>
      </c>
      <c r="B489" s="10" t="s">
        <v>8</v>
      </c>
      <c r="C489" s="27" t="s">
        <v>972</v>
      </c>
      <c r="D489" s="12" t="s">
        <v>973</v>
      </c>
      <c r="E489" s="13">
        <v>514.8</v>
      </c>
      <c r="F489" s="14">
        <v>0</v>
      </c>
    </row>
    <row r="490" s="1" customFormat="1" spans="1:6">
      <c r="A490" s="10">
        <v>487</v>
      </c>
      <c r="B490" s="10" t="s">
        <v>8</v>
      </c>
      <c r="C490" s="27" t="s">
        <v>974</v>
      </c>
      <c r="D490" s="12" t="s">
        <v>975</v>
      </c>
      <c r="E490" s="13">
        <v>221.46</v>
      </c>
      <c r="F490" s="14">
        <v>0</v>
      </c>
    </row>
    <row r="491" s="1" customFormat="1" spans="1:6">
      <c r="A491" s="10">
        <v>488</v>
      </c>
      <c r="B491" s="10" t="s">
        <v>8</v>
      </c>
      <c r="C491" s="27" t="s">
        <v>976</v>
      </c>
      <c r="D491" s="12" t="s">
        <v>977</v>
      </c>
      <c r="E491" s="13">
        <v>131.2</v>
      </c>
      <c r="F491" s="14">
        <v>0</v>
      </c>
    </row>
    <row r="492" s="1" customFormat="1" spans="1:6">
      <c r="A492" s="10">
        <v>489</v>
      </c>
      <c r="B492" s="10" t="s">
        <v>8</v>
      </c>
      <c r="C492" s="27" t="s">
        <v>978</v>
      </c>
      <c r="D492" s="12" t="s">
        <v>979</v>
      </c>
      <c r="E492" s="13">
        <v>322.94</v>
      </c>
      <c r="F492" s="14">
        <v>0</v>
      </c>
    </row>
    <row r="493" s="1" customFormat="1" spans="1:6">
      <c r="A493" s="10">
        <v>490</v>
      </c>
      <c r="B493" s="10" t="s">
        <v>8</v>
      </c>
      <c r="C493" s="27" t="s">
        <v>980</v>
      </c>
      <c r="D493" s="12" t="s">
        <v>981</v>
      </c>
      <c r="E493" s="13">
        <v>439.37</v>
      </c>
      <c r="F493" s="14">
        <v>0</v>
      </c>
    </row>
    <row r="494" s="1" customFormat="1" spans="1:6">
      <c r="A494" s="10">
        <v>491</v>
      </c>
      <c r="B494" s="10" t="s">
        <v>8</v>
      </c>
      <c r="C494" s="27" t="s">
        <v>982</v>
      </c>
      <c r="D494" s="12" t="s">
        <v>983</v>
      </c>
      <c r="E494" s="13">
        <v>2440.99</v>
      </c>
      <c r="F494" s="14">
        <v>0</v>
      </c>
    </row>
    <row r="495" s="1" customFormat="1" spans="1:6">
      <c r="A495" s="10">
        <v>492</v>
      </c>
      <c r="B495" s="10" t="s">
        <v>8</v>
      </c>
      <c r="C495" s="27" t="s">
        <v>984</v>
      </c>
      <c r="D495" s="12" t="s">
        <v>985</v>
      </c>
      <c r="E495" s="13">
        <v>2440.35</v>
      </c>
      <c r="F495" s="14">
        <v>0</v>
      </c>
    </row>
    <row r="496" s="1" customFormat="1" spans="1:6">
      <c r="A496" s="10">
        <v>493</v>
      </c>
      <c r="B496" s="10" t="s">
        <v>8</v>
      </c>
      <c r="C496" s="27" t="s">
        <v>986</v>
      </c>
      <c r="D496" s="12" t="s">
        <v>987</v>
      </c>
      <c r="E496" s="13">
        <v>3124.98</v>
      </c>
      <c r="F496" s="14">
        <v>0</v>
      </c>
    </row>
    <row r="497" s="1" customFormat="1" spans="1:6">
      <c r="A497" s="10">
        <v>494</v>
      </c>
      <c r="B497" s="10" t="s">
        <v>8</v>
      </c>
      <c r="C497" s="27" t="s">
        <v>988</v>
      </c>
      <c r="D497" s="12" t="s">
        <v>989</v>
      </c>
      <c r="E497" s="13">
        <v>534.88</v>
      </c>
      <c r="F497" s="14">
        <v>0</v>
      </c>
    </row>
    <row r="498" s="1" customFormat="1" spans="1:6">
      <c r="A498" s="10">
        <v>495</v>
      </c>
      <c r="B498" s="10" t="s">
        <v>8</v>
      </c>
      <c r="C498" s="27" t="s">
        <v>990</v>
      </c>
      <c r="D498" s="12" t="s">
        <v>991</v>
      </c>
      <c r="E498" s="13">
        <v>348.3</v>
      </c>
      <c r="F498" s="14">
        <v>0</v>
      </c>
    </row>
    <row r="499" s="1" customFormat="1" spans="1:6">
      <c r="A499" s="10">
        <v>496</v>
      </c>
      <c r="B499" s="10" t="s">
        <v>8</v>
      </c>
      <c r="C499" s="27" t="s">
        <v>992</v>
      </c>
      <c r="D499" s="12" t="s">
        <v>993</v>
      </c>
      <c r="E499" s="13">
        <v>271.66</v>
      </c>
      <c r="F499" s="14">
        <v>0</v>
      </c>
    </row>
    <row r="500" s="1" customFormat="1" spans="1:6">
      <c r="A500" s="10">
        <v>497</v>
      </c>
      <c r="B500" s="10" t="s">
        <v>8</v>
      </c>
      <c r="C500" s="27" t="s">
        <v>994</v>
      </c>
      <c r="D500" s="12" t="s">
        <v>995</v>
      </c>
      <c r="E500" s="13">
        <v>141.29</v>
      </c>
      <c r="F500" s="14">
        <v>0</v>
      </c>
    </row>
    <row r="501" s="1" customFormat="1" spans="1:6">
      <c r="A501" s="10">
        <v>498</v>
      </c>
      <c r="B501" s="10" t="s">
        <v>8</v>
      </c>
      <c r="C501" s="27" t="s">
        <v>996</v>
      </c>
      <c r="D501" s="12" t="s">
        <v>997</v>
      </c>
      <c r="E501" s="13">
        <v>80.74</v>
      </c>
      <c r="F501" s="14">
        <v>0</v>
      </c>
    </row>
    <row r="502" s="1" customFormat="1" spans="1:6">
      <c r="A502" s="10">
        <v>499</v>
      </c>
      <c r="B502" s="10" t="s">
        <v>8</v>
      </c>
      <c r="C502" s="27" t="s">
        <v>998</v>
      </c>
      <c r="D502" s="12" t="s">
        <v>999</v>
      </c>
      <c r="E502" s="13">
        <v>80.74</v>
      </c>
      <c r="F502" s="14">
        <v>0</v>
      </c>
    </row>
    <row r="503" s="1" customFormat="1" spans="1:6">
      <c r="A503" s="10">
        <v>500</v>
      </c>
      <c r="B503" s="10" t="s">
        <v>8</v>
      </c>
      <c r="C503" s="27" t="s">
        <v>1000</v>
      </c>
      <c r="D503" s="12" t="s">
        <v>1001</v>
      </c>
      <c r="E503" s="13">
        <v>38.4</v>
      </c>
      <c r="F503" s="14">
        <v>0</v>
      </c>
    </row>
    <row r="504" s="1" customFormat="1" spans="1:6">
      <c r="A504" s="10">
        <v>501</v>
      </c>
      <c r="B504" s="10" t="s">
        <v>8</v>
      </c>
      <c r="C504" s="27" t="s">
        <v>1002</v>
      </c>
      <c r="D504" s="12" t="s">
        <v>1001</v>
      </c>
      <c r="E504" s="13">
        <v>7618.66</v>
      </c>
      <c r="F504" s="14">
        <v>0.1034</v>
      </c>
    </row>
    <row r="505" s="1" customFormat="1" spans="1:6">
      <c r="A505" s="10">
        <v>502</v>
      </c>
      <c r="B505" s="10" t="s">
        <v>8</v>
      </c>
      <c r="C505" s="27" t="s">
        <v>1003</v>
      </c>
      <c r="D505" s="12" t="s">
        <v>1004</v>
      </c>
      <c r="E505" s="13">
        <v>538.63</v>
      </c>
      <c r="F505" s="14">
        <v>0</v>
      </c>
    </row>
    <row r="506" s="1" customFormat="1" spans="1:6">
      <c r="A506" s="10">
        <v>503</v>
      </c>
      <c r="B506" s="10" t="s">
        <v>8</v>
      </c>
      <c r="C506" s="27" t="s">
        <v>1005</v>
      </c>
      <c r="D506" s="12">
        <v>596109970</v>
      </c>
      <c r="E506" s="13">
        <v>161.51</v>
      </c>
      <c r="F506" s="14">
        <v>0</v>
      </c>
    </row>
    <row r="507" s="1" customFormat="1" spans="1:6">
      <c r="A507" s="10">
        <v>504</v>
      </c>
      <c r="B507" s="10" t="s">
        <v>8</v>
      </c>
      <c r="C507" s="27" t="s">
        <v>1006</v>
      </c>
      <c r="D507" s="12" t="s">
        <v>1007</v>
      </c>
      <c r="E507" s="13">
        <v>54</v>
      </c>
      <c r="F507" s="14">
        <v>0</v>
      </c>
    </row>
    <row r="508" s="1" customFormat="1" spans="1:6">
      <c r="A508" s="10">
        <v>505</v>
      </c>
      <c r="B508" s="10" t="s">
        <v>8</v>
      </c>
      <c r="C508" s="27" t="s">
        <v>1008</v>
      </c>
      <c r="D508" s="12" t="s">
        <v>1009</v>
      </c>
      <c r="E508" s="13">
        <v>4771.2</v>
      </c>
      <c r="F508" s="14">
        <v>0</v>
      </c>
    </row>
    <row r="509" s="1" customFormat="1" spans="1:6">
      <c r="A509" s="10">
        <v>506</v>
      </c>
      <c r="B509" s="10" t="s">
        <v>8</v>
      </c>
      <c r="C509" s="27" t="s">
        <v>1010</v>
      </c>
      <c r="D509" s="12" t="s">
        <v>1011</v>
      </c>
      <c r="E509" s="13">
        <v>501.78</v>
      </c>
      <c r="F509" s="14">
        <v>0</v>
      </c>
    </row>
    <row r="510" s="1" customFormat="1" spans="1:6">
      <c r="A510" s="10">
        <v>507</v>
      </c>
      <c r="B510" s="10" t="s">
        <v>8</v>
      </c>
      <c r="C510" s="27" t="s">
        <v>1012</v>
      </c>
      <c r="D510" s="12" t="s">
        <v>1013</v>
      </c>
      <c r="E510" s="13">
        <v>655.98</v>
      </c>
      <c r="F510" s="14">
        <v>0</v>
      </c>
    </row>
    <row r="511" s="1" customFormat="1" spans="1:6">
      <c r="A511" s="10">
        <v>508</v>
      </c>
      <c r="B511" s="10" t="s">
        <v>8</v>
      </c>
      <c r="C511" s="27" t="s">
        <v>1014</v>
      </c>
      <c r="D511" s="12" t="s">
        <v>1015</v>
      </c>
      <c r="E511" s="13">
        <v>445.45</v>
      </c>
      <c r="F511" s="14">
        <v>0</v>
      </c>
    </row>
    <row r="512" s="1" customFormat="1" spans="1:6">
      <c r="A512" s="10">
        <v>509</v>
      </c>
      <c r="B512" s="10" t="s">
        <v>8</v>
      </c>
      <c r="C512" s="27" t="s">
        <v>1016</v>
      </c>
      <c r="D512" s="12" t="s">
        <v>1017</v>
      </c>
      <c r="E512" s="13">
        <v>514.58</v>
      </c>
      <c r="F512" s="14">
        <v>0</v>
      </c>
    </row>
    <row r="513" s="1" customFormat="1" spans="1:6">
      <c r="A513" s="10">
        <v>510</v>
      </c>
      <c r="B513" s="10" t="s">
        <v>8</v>
      </c>
      <c r="C513" s="27" t="s">
        <v>1018</v>
      </c>
      <c r="D513" s="12" t="s">
        <v>1019</v>
      </c>
      <c r="E513" s="13">
        <v>5591.55</v>
      </c>
      <c r="F513" s="14">
        <v>0</v>
      </c>
    </row>
    <row r="514" s="1" customFormat="1" spans="1:6">
      <c r="A514" s="10">
        <v>511</v>
      </c>
      <c r="B514" s="10" t="s">
        <v>8</v>
      </c>
      <c r="C514" s="27" t="s">
        <v>1020</v>
      </c>
      <c r="D514" s="12" t="s">
        <v>1021</v>
      </c>
      <c r="E514" s="13">
        <v>1160.58</v>
      </c>
      <c r="F514" s="14">
        <v>0</v>
      </c>
    </row>
    <row r="515" s="1" customFormat="1" spans="1:6">
      <c r="A515" s="10">
        <v>512</v>
      </c>
      <c r="B515" s="10" t="s">
        <v>8</v>
      </c>
      <c r="C515" s="27" t="s">
        <v>1022</v>
      </c>
      <c r="D515" s="12" t="s">
        <v>1023</v>
      </c>
      <c r="E515" s="13">
        <v>999.32</v>
      </c>
      <c r="F515" s="14">
        <v>0</v>
      </c>
    </row>
    <row r="516" s="1" customFormat="1" spans="1:6">
      <c r="A516" s="10">
        <v>513</v>
      </c>
      <c r="B516" s="10" t="s">
        <v>8</v>
      </c>
      <c r="C516" s="27" t="s">
        <v>1024</v>
      </c>
      <c r="D516" s="12" t="s">
        <v>1025</v>
      </c>
      <c r="E516" s="13">
        <v>494.51</v>
      </c>
      <c r="F516" s="14">
        <v>0</v>
      </c>
    </row>
    <row r="517" s="1" customFormat="1" spans="1:6">
      <c r="A517" s="10">
        <v>514</v>
      </c>
      <c r="B517" s="10" t="s">
        <v>8</v>
      </c>
      <c r="C517" s="27" t="s">
        <v>1026</v>
      </c>
      <c r="D517" s="12" t="s">
        <v>1027</v>
      </c>
      <c r="E517" s="13">
        <v>131.2</v>
      </c>
      <c r="F517" s="14">
        <v>0</v>
      </c>
    </row>
    <row r="518" s="1" customFormat="1" spans="1:6">
      <c r="A518" s="10">
        <v>515</v>
      </c>
      <c r="B518" s="10" t="s">
        <v>8</v>
      </c>
      <c r="C518" s="27" t="s">
        <v>1028</v>
      </c>
      <c r="D518" s="12" t="s">
        <v>1029</v>
      </c>
      <c r="E518" s="13">
        <v>533.05</v>
      </c>
      <c r="F518" s="14">
        <v>0</v>
      </c>
    </row>
    <row r="519" s="1" customFormat="1" spans="1:6">
      <c r="A519" s="10">
        <v>516</v>
      </c>
      <c r="B519" s="10" t="s">
        <v>8</v>
      </c>
      <c r="C519" s="29" t="s">
        <v>1030</v>
      </c>
      <c r="D519" s="30" t="s">
        <v>1031</v>
      </c>
      <c r="E519" s="31">
        <v>3426.6</v>
      </c>
      <c r="F519" s="14">
        <v>0</v>
      </c>
    </row>
    <row r="520" s="1" customFormat="1" spans="1:6">
      <c r="A520" s="10">
        <v>517</v>
      </c>
      <c r="B520" s="10" t="s">
        <v>8</v>
      </c>
      <c r="C520" s="12" t="s">
        <v>1032</v>
      </c>
      <c r="D520" s="12" t="s">
        <v>1033</v>
      </c>
      <c r="E520" s="13">
        <v>1312.1</v>
      </c>
      <c r="F520" s="14">
        <v>0</v>
      </c>
    </row>
    <row r="521" s="1" customFormat="1" spans="1:6">
      <c r="A521" s="10">
        <v>518</v>
      </c>
      <c r="B521" s="10" t="s">
        <v>8</v>
      </c>
      <c r="C521" s="12" t="s">
        <v>1034</v>
      </c>
      <c r="D521" s="12" t="s">
        <v>1035</v>
      </c>
      <c r="E521" s="13">
        <v>4898.92</v>
      </c>
      <c r="F521" s="14">
        <v>0.027</v>
      </c>
    </row>
    <row r="522" s="1" customFormat="1" spans="1:6">
      <c r="A522" s="10">
        <v>519</v>
      </c>
      <c r="B522" s="10" t="s">
        <v>8</v>
      </c>
      <c r="C522" s="12" t="s">
        <v>1036</v>
      </c>
      <c r="D522" s="12" t="s">
        <v>1037</v>
      </c>
      <c r="E522" s="13">
        <v>686.26</v>
      </c>
      <c r="F522" s="14">
        <v>0</v>
      </c>
    </row>
    <row r="523" s="1" customFormat="1" spans="1:6">
      <c r="A523" s="10">
        <v>520</v>
      </c>
      <c r="B523" s="10" t="s">
        <v>8</v>
      </c>
      <c r="C523" s="12" t="s">
        <v>1038</v>
      </c>
      <c r="D523" s="12" t="s">
        <v>1039</v>
      </c>
      <c r="E523" s="13">
        <v>3839.8</v>
      </c>
      <c r="F523" s="14">
        <v>0.0357</v>
      </c>
    </row>
    <row r="524" s="1" customFormat="1" spans="1:6">
      <c r="A524" s="10">
        <v>521</v>
      </c>
      <c r="B524" s="10" t="s">
        <v>8</v>
      </c>
      <c r="C524" s="12" t="s">
        <v>1040</v>
      </c>
      <c r="D524" s="12" t="s">
        <v>1041</v>
      </c>
      <c r="E524" s="13">
        <v>252.3</v>
      </c>
      <c r="F524" s="14">
        <v>0</v>
      </c>
    </row>
    <row r="525" s="1" customFormat="1" spans="1:6">
      <c r="A525" s="10">
        <v>522</v>
      </c>
      <c r="B525" s="10" t="s">
        <v>8</v>
      </c>
      <c r="C525" s="12" t="s">
        <v>1042</v>
      </c>
      <c r="D525" s="12" t="s">
        <v>1043</v>
      </c>
      <c r="E525" s="13">
        <v>2426.19</v>
      </c>
      <c r="F525" s="14">
        <v>0</v>
      </c>
    </row>
    <row r="526" s="1" customFormat="1" spans="1:6">
      <c r="A526" s="10">
        <v>523</v>
      </c>
      <c r="B526" s="10" t="s">
        <v>8</v>
      </c>
      <c r="C526" s="12" t="s">
        <v>1044</v>
      </c>
      <c r="D526" s="12" t="s">
        <v>1045</v>
      </c>
      <c r="E526" s="13">
        <v>1264.86</v>
      </c>
      <c r="F526" s="14">
        <v>0</v>
      </c>
    </row>
    <row r="527" s="1" customFormat="1" spans="1:6">
      <c r="A527" s="10">
        <v>524</v>
      </c>
      <c r="B527" s="10" t="s">
        <v>8</v>
      </c>
      <c r="C527" s="12" t="s">
        <v>1046</v>
      </c>
      <c r="D527" s="12" t="s">
        <v>1047</v>
      </c>
      <c r="E527" s="13">
        <v>298.01</v>
      </c>
      <c r="F527" s="14">
        <v>0</v>
      </c>
    </row>
    <row r="528" s="1" customFormat="1" spans="1:6">
      <c r="A528" s="10">
        <v>525</v>
      </c>
      <c r="B528" s="10" t="s">
        <v>8</v>
      </c>
      <c r="C528" s="12" t="s">
        <v>1048</v>
      </c>
      <c r="D528" s="12" t="s">
        <v>1049</v>
      </c>
      <c r="E528" s="13">
        <v>1443.16</v>
      </c>
      <c r="F528" s="14">
        <v>0</v>
      </c>
    </row>
    <row r="529" s="1" customFormat="1" spans="1:6">
      <c r="A529" s="10">
        <v>526</v>
      </c>
      <c r="B529" s="10" t="s">
        <v>8</v>
      </c>
      <c r="C529" s="12" t="s">
        <v>1050</v>
      </c>
      <c r="D529" s="12" t="s">
        <v>1051</v>
      </c>
      <c r="E529" s="13">
        <v>302.77</v>
      </c>
      <c r="F529" s="14">
        <v>0</v>
      </c>
    </row>
    <row r="530" s="1" customFormat="1" spans="1:6">
      <c r="A530" s="10">
        <v>527</v>
      </c>
      <c r="B530" s="10" t="s">
        <v>8</v>
      </c>
      <c r="C530" s="12" t="s">
        <v>1052</v>
      </c>
      <c r="D530" s="12" t="s">
        <v>1053</v>
      </c>
      <c r="E530" s="13">
        <v>1199.93</v>
      </c>
      <c r="F530" s="14">
        <v>0</v>
      </c>
    </row>
    <row r="531" s="1" customFormat="1" spans="1:6">
      <c r="A531" s="10">
        <v>528</v>
      </c>
      <c r="B531" s="10" t="s">
        <v>8</v>
      </c>
      <c r="C531" s="12" t="s">
        <v>1054</v>
      </c>
      <c r="D531" s="12" t="s">
        <v>1055</v>
      </c>
      <c r="E531" s="13">
        <v>577.28</v>
      </c>
      <c r="F531" s="14">
        <v>0</v>
      </c>
    </row>
    <row r="532" s="1" customFormat="1" spans="1:6">
      <c r="A532" s="10">
        <v>529</v>
      </c>
      <c r="B532" s="10" t="s">
        <v>8</v>
      </c>
      <c r="C532" s="12" t="s">
        <v>1056</v>
      </c>
      <c r="D532" s="12" t="s">
        <v>1057</v>
      </c>
      <c r="E532" s="13">
        <v>393.59</v>
      </c>
      <c r="F532" s="14">
        <v>0</v>
      </c>
    </row>
    <row r="533" s="1" customFormat="1" spans="1:6">
      <c r="A533" s="10">
        <v>530</v>
      </c>
      <c r="B533" s="10" t="s">
        <v>8</v>
      </c>
      <c r="C533" s="12" t="s">
        <v>1058</v>
      </c>
      <c r="D533" s="12" t="s">
        <v>1059</v>
      </c>
      <c r="E533" s="13">
        <v>331.5</v>
      </c>
      <c r="F533" s="14">
        <v>0</v>
      </c>
    </row>
    <row r="534" s="1" customFormat="1" spans="1:6">
      <c r="A534" s="10">
        <v>531</v>
      </c>
      <c r="B534" s="10" t="s">
        <v>8</v>
      </c>
      <c r="C534" s="12" t="s">
        <v>1060</v>
      </c>
      <c r="D534" s="12" t="s">
        <v>1061</v>
      </c>
      <c r="E534" s="13">
        <v>163.8</v>
      </c>
      <c r="F534" s="14">
        <v>0</v>
      </c>
    </row>
    <row r="535" s="1" customFormat="1" spans="1:6">
      <c r="A535" s="10">
        <v>532</v>
      </c>
      <c r="B535" s="10" t="s">
        <v>8</v>
      </c>
      <c r="C535" s="12" t="s">
        <v>1062</v>
      </c>
      <c r="D535" s="12" t="s">
        <v>1063</v>
      </c>
      <c r="E535" s="13">
        <v>1907.39</v>
      </c>
      <c r="F535" s="14">
        <v>0</v>
      </c>
    </row>
    <row r="536" s="1" customFormat="1" spans="1:6">
      <c r="A536" s="10">
        <v>533</v>
      </c>
      <c r="B536" s="10" t="s">
        <v>8</v>
      </c>
      <c r="C536" s="12" t="s">
        <v>1064</v>
      </c>
      <c r="D536" s="12" t="s">
        <v>1065</v>
      </c>
      <c r="E536" s="13">
        <v>210.05</v>
      </c>
      <c r="F536" s="14">
        <v>0</v>
      </c>
    </row>
    <row r="537" s="1" customFormat="1" spans="1:6">
      <c r="A537" s="10">
        <v>534</v>
      </c>
      <c r="B537" s="10" t="s">
        <v>8</v>
      </c>
      <c r="C537" s="12" t="s">
        <v>1066</v>
      </c>
      <c r="D537" s="12" t="s">
        <v>1067</v>
      </c>
      <c r="E537" s="13">
        <v>761.52</v>
      </c>
      <c r="F537" s="14">
        <v>0</v>
      </c>
    </row>
    <row r="538" s="1" customFormat="1" spans="1:6">
      <c r="A538" s="10">
        <v>535</v>
      </c>
      <c r="B538" s="10" t="s">
        <v>8</v>
      </c>
      <c r="C538" s="12" t="s">
        <v>1068</v>
      </c>
      <c r="D538" s="12" t="s">
        <v>1069</v>
      </c>
      <c r="E538" s="13">
        <v>262.39</v>
      </c>
      <c r="F538" s="14">
        <v>0</v>
      </c>
    </row>
    <row r="539" s="1" customFormat="1" spans="1:6">
      <c r="A539" s="10">
        <v>536</v>
      </c>
      <c r="B539" s="10" t="s">
        <v>8</v>
      </c>
      <c r="C539" s="12" t="s">
        <v>1070</v>
      </c>
      <c r="D539" s="12" t="s">
        <v>1071</v>
      </c>
      <c r="E539" s="13">
        <v>363.31</v>
      </c>
      <c r="F539" s="14">
        <v>0</v>
      </c>
    </row>
    <row r="540" s="1" customFormat="1" spans="1:6">
      <c r="A540" s="10">
        <v>537</v>
      </c>
      <c r="B540" s="10" t="s">
        <v>8</v>
      </c>
      <c r="C540" s="12" t="s">
        <v>1072</v>
      </c>
      <c r="D540" s="12" t="s">
        <v>1073</v>
      </c>
      <c r="E540" s="13">
        <v>1131</v>
      </c>
      <c r="F540" s="14">
        <v>0</v>
      </c>
    </row>
    <row r="541" s="1" customFormat="1" spans="1:6">
      <c r="A541" s="10">
        <v>538</v>
      </c>
      <c r="B541" s="10" t="s">
        <v>8</v>
      </c>
      <c r="C541" s="12" t="s">
        <v>1074</v>
      </c>
      <c r="D541" s="12" t="s">
        <v>1075</v>
      </c>
      <c r="E541" s="13">
        <v>656.37</v>
      </c>
      <c r="F541" s="14">
        <v>0</v>
      </c>
    </row>
    <row r="542" s="1" customFormat="1" spans="1:6">
      <c r="A542" s="10">
        <v>539</v>
      </c>
      <c r="B542" s="10" t="s">
        <v>8</v>
      </c>
      <c r="C542" s="12" t="s">
        <v>1076</v>
      </c>
      <c r="D542" s="12" t="s">
        <v>1077</v>
      </c>
      <c r="E542" s="13">
        <v>464.26</v>
      </c>
      <c r="F542" s="14">
        <v>0</v>
      </c>
    </row>
    <row r="543" s="1" customFormat="1" spans="1:6">
      <c r="A543" s="10">
        <v>540</v>
      </c>
      <c r="B543" s="10" t="s">
        <v>8</v>
      </c>
      <c r="C543" s="12" t="s">
        <v>1078</v>
      </c>
      <c r="D543" s="12" t="s">
        <v>1079</v>
      </c>
      <c r="E543" s="13">
        <v>131.2</v>
      </c>
      <c r="F543" s="14">
        <v>0</v>
      </c>
    </row>
    <row r="544" s="1" customFormat="1" spans="1:6">
      <c r="A544" s="10">
        <v>541</v>
      </c>
      <c r="B544" s="10" t="s">
        <v>8</v>
      </c>
      <c r="C544" s="12" t="s">
        <v>1080</v>
      </c>
      <c r="D544" s="12" t="s">
        <v>1081</v>
      </c>
      <c r="E544" s="13">
        <v>1088.41</v>
      </c>
      <c r="F544" s="14">
        <v>0</v>
      </c>
    </row>
    <row r="545" s="1" customFormat="1" spans="1:6">
      <c r="A545" s="10">
        <v>542</v>
      </c>
      <c r="B545" s="10" t="s">
        <v>8</v>
      </c>
      <c r="C545" s="12" t="s">
        <v>1082</v>
      </c>
      <c r="D545" s="12" t="s">
        <v>1083</v>
      </c>
      <c r="E545" s="13">
        <v>2494.42</v>
      </c>
      <c r="F545" s="14">
        <v>0</v>
      </c>
    </row>
    <row r="546" s="1" customFormat="1" spans="1:6">
      <c r="A546" s="10">
        <v>543</v>
      </c>
      <c r="B546" s="10" t="s">
        <v>8</v>
      </c>
      <c r="C546" s="11" t="s">
        <v>1084</v>
      </c>
      <c r="D546" s="11" t="s">
        <v>1085</v>
      </c>
      <c r="E546" s="13">
        <v>3986.86</v>
      </c>
      <c r="F546" s="14">
        <v>0</v>
      </c>
    </row>
    <row r="547" s="1" customFormat="1" spans="1:6">
      <c r="A547" s="10">
        <v>544</v>
      </c>
      <c r="B547" s="10" t="s">
        <v>8</v>
      </c>
      <c r="C547" s="12" t="s">
        <v>1086</v>
      </c>
      <c r="D547" s="12" t="s">
        <v>1087</v>
      </c>
      <c r="E547" s="13">
        <v>1547.84</v>
      </c>
      <c r="F547" s="14">
        <v>0</v>
      </c>
    </row>
    <row r="548" s="1" customFormat="1" spans="1:6">
      <c r="A548" s="10">
        <v>545</v>
      </c>
      <c r="B548" s="10" t="s">
        <v>8</v>
      </c>
      <c r="C548" s="12" t="s">
        <v>1088</v>
      </c>
      <c r="D548" s="12" t="s">
        <v>1089</v>
      </c>
      <c r="E548" s="13">
        <v>608.22</v>
      </c>
      <c r="F548" s="14">
        <v>0</v>
      </c>
    </row>
    <row r="549" s="1" customFormat="1" spans="1:6">
      <c r="A549" s="10">
        <v>546</v>
      </c>
      <c r="B549" s="10" t="s">
        <v>8</v>
      </c>
      <c r="C549" s="12" t="s">
        <v>1090</v>
      </c>
      <c r="D549" s="12" t="s">
        <v>1091</v>
      </c>
      <c r="E549" s="13">
        <v>6504.24</v>
      </c>
      <c r="F549" s="14">
        <v>0</v>
      </c>
    </row>
    <row r="550" s="1" customFormat="1" spans="1:6">
      <c r="A550" s="10">
        <v>547</v>
      </c>
      <c r="B550" s="10" t="s">
        <v>8</v>
      </c>
      <c r="C550" s="12" t="s">
        <v>1092</v>
      </c>
      <c r="D550" s="12" t="s">
        <v>1093</v>
      </c>
      <c r="E550" s="13">
        <v>5745.4</v>
      </c>
      <c r="F550" s="14">
        <v>0</v>
      </c>
    </row>
    <row r="551" s="1" customFormat="1" spans="1:6">
      <c r="A551" s="10">
        <v>548</v>
      </c>
      <c r="B551" s="10" t="s">
        <v>8</v>
      </c>
      <c r="C551" s="12" t="s">
        <v>1094</v>
      </c>
      <c r="D551" s="12" t="s">
        <v>1095</v>
      </c>
      <c r="E551" s="13">
        <v>393.59</v>
      </c>
      <c r="F551" s="14">
        <v>0</v>
      </c>
    </row>
    <row r="552" s="1" customFormat="1" spans="1:6">
      <c r="A552" s="10">
        <v>549</v>
      </c>
      <c r="B552" s="10" t="s">
        <v>8</v>
      </c>
      <c r="C552" s="12" t="s">
        <v>1096</v>
      </c>
      <c r="D552" s="12" t="s">
        <v>1097</v>
      </c>
      <c r="E552" s="13">
        <v>403.68</v>
      </c>
      <c r="F552" s="14">
        <v>0</v>
      </c>
    </row>
    <row r="553" s="1" customFormat="1" spans="1:6">
      <c r="A553" s="10">
        <v>550</v>
      </c>
      <c r="B553" s="10" t="s">
        <v>8</v>
      </c>
      <c r="C553" s="12" t="s">
        <v>1098</v>
      </c>
      <c r="D553" s="12" t="s">
        <v>1099</v>
      </c>
      <c r="E553" s="13">
        <v>880.47</v>
      </c>
      <c r="F553" s="14">
        <v>0</v>
      </c>
    </row>
    <row r="554" s="1" customFormat="1" spans="1:6">
      <c r="A554" s="10">
        <v>551</v>
      </c>
      <c r="B554" s="10" t="s">
        <v>8</v>
      </c>
      <c r="C554" s="12" t="s">
        <v>1100</v>
      </c>
      <c r="D554" s="12" t="s">
        <v>1101</v>
      </c>
      <c r="E554" s="13">
        <v>277.97</v>
      </c>
      <c r="F554" s="14">
        <v>0</v>
      </c>
    </row>
    <row r="555" s="1" customFormat="1" spans="1:6">
      <c r="A555" s="10">
        <v>552</v>
      </c>
      <c r="B555" s="10" t="s">
        <v>8</v>
      </c>
      <c r="C555" s="12" t="s">
        <v>1102</v>
      </c>
      <c r="D555" s="12" t="s">
        <v>1103</v>
      </c>
      <c r="E555" s="13">
        <v>262.39</v>
      </c>
      <c r="F555" s="14">
        <v>0</v>
      </c>
    </row>
    <row r="556" s="1" customFormat="1" spans="1:6">
      <c r="A556" s="10">
        <v>553</v>
      </c>
      <c r="B556" s="10" t="s">
        <v>8</v>
      </c>
      <c r="C556" s="12" t="s">
        <v>1104</v>
      </c>
      <c r="D556" s="12" t="s">
        <v>1105</v>
      </c>
      <c r="E556" s="13">
        <v>262.39</v>
      </c>
      <c r="F556" s="14">
        <v>0</v>
      </c>
    </row>
    <row r="557" s="1" customFormat="1" spans="1:6">
      <c r="A557" s="10">
        <v>554</v>
      </c>
      <c r="B557" s="10" t="s">
        <v>8</v>
      </c>
      <c r="C557" s="12" t="s">
        <v>1106</v>
      </c>
      <c r="D557" s="12" t="s">
        <v>1107</v>
      </c>
      <c r="E557" s="13">
        <v>131.2</v>
      </c>
      <c r="F557" s="14">
        <v>0</v>
      </c>
    </row>
    <row r="558" s="1" customFormat="1" spans="1:6">
      <c r="A558" s="10">
        <v>555</v>
      </c>
      <c r="B558" s="10" t="s">
        <v>8</v>
      </c>
      <c r="C558" s="12" t="s">
        <v>1108</v>
      </c>
      <c r="D558" s="12" t="s">
        <v>1109</v>
      </c>
      <c r="E558" s="13">
        <v>1704.76</v>
      </c>
      <c r="F558" s="14">
        <v>0</v>
      </c>
    </row>
    <row r="559" s="1" customFormat="1" spans="1:6">
      <c r="A559" s="10">
        <v>556</v>
      </c>
      <c r="B559" s="10" t="s">
        <v>8</v>
      </c>
      <c r="C559" s="12" t="s">
        <v>1110</v>
      </c>
      <c r="D559" s="12" t="s">
        <v>1111</v>
      </c>
      <c r="E559" s="13">
        <v>973.75</v>
      </c>
      <c r="F559" s="14">
        <v>0</v>
      </c>
    </row>
    <row r="560" s="1" customFormat="1" spans="1:6">
      <c r="A560" s="10">
        <v>557</v>
      </c>
      <c r="B560" s="10" t="s">
        <v>8</v>
      </c>
      <c r="C560" s="12" t="s">
        <v>1112</v>
      </c>
      <c r="D560" s="12" t="s">
        <v>1113</v>
      </c>
      <c r="E560" s="13">
        <v>3830.41</v>
      </c>
      <c r="F560" s="14">
        <v>0</v>
      </c>
    </row>
    <row r="561" s="1" customFormat="1" spans="1:6">
      <c r="A561" s="10">
        <v>558</v>
      </c>
      <c r="B561" s="10" t="s">
        <v>8</v>
      </c>
      <c r="C561" s="12" t="s">
        <v>1114</v>
      </c>
      <c r="D561" s="12" t="s">
        <v>1115</v>
      </c>
      <c r="E561" s="13">
        <v>185.25</v>
      </c>
      <c r="F561" s="14">
        <v>0</v>
      </c>
    </row>
    <row r="562" s="1" customFormat="1" spans="1:6">
      <c r="A562" s="10">
        <v>559</v>
      </c>
      <c r="B562" s="10" t="s">
        <v>8</v>
      </c>
      <c r="C562" s="12" t="s">
        <v>1116</v>
      </c>
      <c r="D562" s="12" t="s">
        <v>1117</v>
      </c>
      <c r="E562" s="13">
        <v>750.44</v>
      </c>
      <c r="F562" s="14">
        <v>0</v>
      </c>
    </row>
    <row r="563" s="1" customFormat="1" spans="1:6">
      <c r="A563" s="10">
        <v>560</v>
      </c>
      <c r="B563" s="10" t="s">
        <v>8</v>
      </c>
      <c r="C563" s="12" t="s">
        <v>1118</v>
      </c>
      <c r="D563" s="12" t="s">
        <v>1119</v>
      </c>
      <c r="E563" s="13">
        <v>131.2</v>
      </c>
      <c r="F563" s="14">
        <v>0</v>
      </c>
    </row>
    <row r="564" s="1" customFormat="1" spans="1:6">
      <c r="A564" s="10">
        <v>561</v>
      </c>
      <c r="B564" s="10" t="s">
        <v>8</v>
      </c>
      <c r="C564" s="12" t="s">
        <v>1120</v>
      </c>
      <c r="D564" s="12" t="s">
        <v>1121</v>
      </c>
      <c r="E564" s="13">
        <v>1205.05</v>
      </c>
      <c r="F564" s="14">
        <v>0</v>
      </c>
    </row>
    <row r="565" s="1" customFormat="1" spans="1:6">
      <c r="A565" s="10">
        <v>562</v>
      </c>
      <c r="B565" s="10" t="s">
        <v>8</v>
      </c>
      <c r="C565" s="12" t="s">
        <v>1122</v>
      </c>
      <c r="D565" s="12" t="s">
        <v>1123</v>
      </c>
      <c r="E565" s="13">
        <v>131.2</v>
      </c>
      <c r="F565" s="14">
        <v>0</v>
      </c>
    </row>
    <row r="566" s="1" customFormat="1" spans="1:6">
      <c r="A566" s="10">
        <v>563</v>
      </c>
      <c r="B566" s="10" t="s">
        <v>8</v>
      </c>
      <c r="C566" s="12" t="s">
        <v>1124</v>
      </c>
      <c r="D566" s="12" t="s">
        <v>1125</v>
      </c>
      <c r="E566" s="13">
        <v>1039.48</v>
      </c>
      <c r="F566" s="14">
        <v>0</v>
      </c>
    </row>
    <row r="567" s="1" customFormat="1" spans="1:6">
      <c r="A567" s="10">
        <v>564</v>
      </c>
      <c r="B567" s="10" t="s">
        <v>8</v>
      </c>
      <c r="C567" s="12" t="s">
        <v>1126</v>
      </c>
      <c r="D567" s="12" t="s">
        <v>1127</v>
      </c>
      <c r="E567" s="13">
        <v>131.2</v>
      </c>
      <c r="F567" s="14">
        <v>0</v>
      </c>
    </row>
    <row r="568" s="1" customFormat="1" spans="1:6">
      <c r="A568" s="10">
        <v>565</v>
      </c>
      <c r="B568" s="10" t="s">
        <v>8</v>
      </c>
      <c r="C568" s="12" t="s">
        <v>1128</v>
      </c>
      <c r="D568" s="12" t="s">
        <v>1129</v>
      </c>
      <c r="E568" s="13">
        <v>4923.04</v>
      </c>
      <c r="F568" s="14">
        <v>0</v>
      </c>
    </row>
    <row r="569" s="1" customFormat="1" spans="1:6">
      <c r="A569" s="10">
        <v>566</v>
      </c>
      <c r="B569" s="10" t="s">
        <v>8</v>
      </c>
      <c r="C569" s="12" t="s">
        <v>1130</v>
      </c>
      <c r="D569" s="12" t="s">
        <v>1131</v>
      </c>
      <c r="E569" s="13">
        <v>195</v>
      </c>
      <c r="F569" s="14">
        <v>0</v>
      </c>
    </row>
    <row r="570" s="1" customFormat="1" spans="1:6">
      <c r="A570" s="10">
        <v>567</v>
      </c>
      <c r="B570" s="10" t="s">
        <v>8</v>
      </c>
      <c r="C570" s="12" t="s">
        <v>1132</v>
      </c>
      <c r="D570" s="12" t="s">
        <v>1133</v>
      </c>
      <c r="E570" s="13">
        <v>350.08</v>
      </c>
      <c r="F570" s="14">
        <v>0</v>
      </c>
    </row>
    <row r="571" s="1" customFormat="1" spans="1:6">
      <c r="A571" s="10">
        <v>568</v>
      </c>
      <c r="B571" s="10" t="s">
        <v>8</v>
      </c>
      <c r="C571" s="12" t="s">
        <v>1134</v>
      </c>
      <c r="D571" s="12" t="s">
        <v>1135</v>
      </c>
      <c r="E571" s="13">
        <v>4018.91</v>
      </c>
      <c r="F571" s="14">
        <v>0</v>
      </c>
    </row>
    <row r="572" s="1" customFormat="1" spans="1:6">
      <c r="A572" s="10">
        <v>569</v>
      </c>
      <c r="B572" s="10" t="s">
        <v>8</v>
      </c>
      <c r="C572" s="12" t="s">
        <v>1136</v>
      </c>
      <c r="D572" s="12" t="s">
        <v>1137</v>
      </c>
      <c r="E572" s="13">
        <v>270.86</v>
      </c>
      <c r="F572" s="14">
        <v>0</v>
      </c>
    </row>
    <row r="573" s="1" customFormat="1" spans="1:6">
      <c r="A573" s="10">
        <v>570</v>
      </c>
      <c r="B573" s="10" t="s">
        <v>8</v>
      </c>
      <c r="C573" s="12" t="s">
        <v>1138</v>
      </c>
      <c r="D573" s="12" t="s">
        <v>1139</v>
      </c>
      <c r="E573" s="13">
        <v>191.75</v>
      </c>
      <c r="F573" s="14">
        <v>0</v>
      </c>
    </row>
    <row r="574" s="1" customFormat="1" spans="1:6">
      <c r="A574" s="10">
        <v>571</v>
      </c>
      <c r="B574" s="10" t="s">
        <v>8</v>
      </c>
      <c r="C574" s="12" t="s">
        <v>1140</v>
      </c>
      <c r="D574" s="12" t="s">
        <v>1141</v>
      </c>
      <c r="E574" s="13">
        <v>3274.06</v>
      </c>
      <c r="F574" s="14">
        <v>0</v>
      </c>
    </row>
    <row r="575" s="1" customFormat="1" spans="1:6">
      <c r="A575" s="10">
        <v>572</v>
      </c>
      <c r="B575" s="10" t="s">
        <v>8</v>
      </c>
      <c r="C575" s="12" t="s">
        <v>1142</v>
      </c>
      <c r="D575" s="12" t="s">
        <v>1143</v>
      </c>
      <c r="E575" s="13">
        <v>929.47</v>
      </c>
      <c r="F575" s="14">
        <v>0</v>
      </c>
    </row>
    <row r="576" s="1" customFormat="1" spans="1:6">
      <c r="A576" s="10">
        <v>573</v>
      </c>
      <c r="B576" s="10" t="s">
        <v>8</v>
      </c>
      <c r="C576" s="12" t="s">
        <v>1144</v>
      </c>
      <c r="D576" s="12" t="s">
        <v>1145</v>
      </c>
      <c r="E576" s="13">
        <v>140.4</v>
      </c>
      <c r="F576" s="14">
        <v>0</v>
      </c>
    </row>
    <row r="577" s="1" customFormat="1" spans="1:6">
      <c r="A577" s="10">
        <v>574</v>
      </c>
      <c r="B577" s="10" t="s">
        <v>8</v>
      </c>
      <c r="C577" s="12" t="s">
        <v>1146</v>
      </c>
      <c r="D577" s="12" t="s">
        <v>1147</v>
      </c>
      <c r="E577" s="13">
        <v>3468.5</v>
      </c>
      <c r="F577" s="14">
        <v>0</v>
      </c>
    </row>
    <row r="578" s="1" customFormat="1" spans="1:6">
      <c r="A578" s="10">
        <v>575</v>
      </c>
      <c r="B578" s="10" t="s">
        <v>8</v>
      </c>
      <c r="C578" s="12" t="s">
        <v>1148</v>
      </c>
      <c r="D578" s="12" t="s">
        <v>1149</v>
      </c>
      <c r="E578" s="13">
        <v>605.52</v>
      </c>
      <c r="F578" s="14">
        <v>0</v>
      </c>
    </row>
    <row r="579" s="1" customFormat="1" spans="1:6">
      <c r="A579" s="10">
        <v>576</v>
      </c>
      <c r="B579" s="10" t="s">
        <v>8</v>
      </c>
      <c r="C579" s="12" t="s">
        <v>1150</v>
      </c>
      <c r="D579" s="12" t="s">
        <v>1151</v>
      </c>
      <c r="E579" s="13">
        <v>954.71</v>
      </c>
      <c r="F579" s="14">
        <v>0</v>
      </c>
    </row>
    <row r="580" s="1" customFormat="1" spans="1:6">
      <c r="A580" s="10">
        <v>577</v>
      </c>
      <c r="B580" s="10" t="s">
        <v>8</v>
      </c>
      <c r="C580" s="12" t="s">
        <v>1152</v>
      </c>
      <c r="D580" s="12" t="s">
        <v>1153</v>
      </c>
      <c r="E580" s="13">
        <v>484.42</v>
      </c>
      <c r="F580" s="14">
        <v>0</v>
      </c>
    </row>
    <row r="581" s="1" customFormat="1" spans="1:6">
      <c r="A581" s="10">
        <v>578</v>
      </c>
      <c r="B581" s="10" t="s">
        <v>8</v>
      </c>
      <c r="C581" s="12" t="s">
        <v>1154</v>
      </c>
      <c r="D581" s="12" t="s">
        <v>1155</v>
      </c>
      <c r="E581" s="13">
        <v>308.78</v>
      </c>
      <c r="F581" s="14">
        <v>0</v>
      </c>
    </row>
    <row r="582" s="1" customFormat="1" spans="1:6">
      <c r="A582" s="10">
        <v>579</v>
      </c>
      <c r="B582" s="10" t="s">
        <v>8</v>
      </c>
      <c r="C582" s="12" t="s">
        <v>1156</v>
      </c>
      <c r="D582" s="12" t="s">
        <v>1157</v>
      </c>
      <c r="E582" s="13">
        <v>171.56</v>
      </c>
      <c r="F582" s="14">
        <v>0</v>
      </c>
    </row>
    <row r="583" s="1" customFormat="1" spans="1:6">
      <c r="A583" s="10">
        <v>580</v>
      </c>
      <c r="B583" s="10" t="s">
        <v>8</v>
      </c>
      <c r="C583" s="12" t="s">
        <v>1158</v>
      </c>
      <c r="D583" s="12" t="s">
        <v>1159</v>
      </c>
      <c r="E583" s="13">
        <v>605.1</v>
      </c>
      <c r="F583" s="14">
        <v>0</v>
      </c>
    </row>
    <row r="584" s="1" customFormat="1" spans="1:6">
      <c r="A584" s="10">
        <v>581</v>
      </c>
      <c r="B584" s="10" t="s">
        <v>8</v>
      </c>
      <c r="C584" s="12" t="s">
        <v>1160</v>
      </c>
      <c r="D584" s="12" t="s">
        <v>1161</v>
      </c>
      <c r="E584" s="13">
        <v>131.2</v>
      </c>
      <c r="F584" s="14">
        <v>0</v>
      </c>
    </row>
    <row r="585" s="1" customFormat="1" spans="1:6">
      <c r="A585" s="10">
        <v>582</v>
      </c>
      <c r="B585" s="10" t="s">
        <v>8</v>
      </c>
      <c r="C585" s="12" t="s">
        <v>1162</v>
      </c>
      <c r="D585" s="12" t="s">
        <v>1163</v>
      </c>
      <c r="E585" s="13">
        <v>655.98</v>
      </c>
      <c r="F585" s="14">
        <v>0</v>
      </c>
    </row>
    <row r="586" s="1" customFormat="1" spans="1:6">
      <c r="A586" s="10">
        <v>583</v>
      </c>
      <c r="B586" s="10" t="s">
        <v>8</v>
      </c>
      <c r="C586" s="12" t="s">
        <v>1164</v>
      </c>
      <c r="D586" s="12" t="s">
        <v>1165</v>
      </c>
      <c r="E586" s="13">
        <v>433.96</v>
      </c>
      <c r="F586" s="14">
        <v>0</v>
      </c>
    </row>
    <row r="587" s="1" customFormat="1" spans="1:6">
      <c r="A587" s="10">
        <v>584</v>
      </c>
      <c r="B587" s="10" t="s">
        <v>8</v>
      </c>
      <c r="C587" s="12" t="s">
        <v>1166</v>
      </c>
      <c r="D587" s="12" t="s">
        <v>1167</v>
      </c>
      <c r="E587" s="13">
        <v>989.12</v>
      </c>
      <c r="F587" s="14">
        <v>0</v>
      </c>
    </row>
    <row r="588" s="1" customFormat="1" spans="1:6">
      <c r="A588" s="10">
        <v>585</v>
      </c>
      <c r="B588" s="10" t="s">
        <v>8</v>
      </c>
      <c r="C588" s="12" t="s">
        <v>1168</v>
      </c>
      <c r="D588" s="12" t="s">
        <v>1169</v>
      </c>
      <c r="E588" s="13">
        <v>918.37</v>
      </c>
      <c r="F588" s="14">
        <v>0</v>
      </c>
    </row>
    <row r="589" s="1" customFormat="1" spans="1:6">
      <c r="A589" s="10">
        <v>586</v>
      </c>
      <c r="B589" s="10" t="s">
        <v>8</v>
      </c>
      <c r="C589" s="12" t="s">
        <v>1170</v>
      </c>
      <c r="D589" s="12" t="s">
        <v>1171</v>
      </c>
      <c r="E589" s="13">
        <v>831.48</v>
      </c>
      <c r="F589" s="14">
        <v>0</v>
      </c>
    </row>
    <row r="590" s="1" customFormat="1" spans="1:6">
      <c r="A590" s="10">
        <v>587</v>
      </c>
      <c r="B590" s="10" t="s">
        <v>8</v>
      </c>
      <c r="C590" s="12" t="s">
        <v>1172</v>
      </c>
      <c r="D590" s="12" t="s">
        <v>1173</v>
      </c>
      <c r="E590" s="13">
        <v>507.75</v>
      </c>
      <c r="F590" s="14">
        <v>0</v>
      </c>
    </row>
    <row r="591" s="1" customFormat="1" spans="1:6">
      <c r="A591" s="10">
        <v>588</v>
      </c>
      <c r="B591" s="10" t="s">
        <v>8</v>
      </c>
      <c r="C591" s="12" t="s">
        <v>1174</v>
      </c>
      <c r="D591" s="12" t="s">
        <v>1175</v>
      </c>
      <c r="E591" s="13">
        <v>479.15</v>
      </c>
      <c r="F591" s="14">
        <v>0</v>
      </c>
    </row>
    <row r="592" s="1" customFormat="1" spans="1:6">
      <c r="A592" s="10">
        <v>589</v>
      </c>
      <c r="B592" s="10" t="s">
        <v>8</v>
      </c>
      <c r="C592" s="12" t="s">
        <v>1176</v>
      </c>
      <c r="D592" s="12" t="s">
        <v>1177</v>
      </c>
      <c r="E592" s="13">
        <v>262.39</v>
      </c>
      <c r="F592" s="14">
        <v>0</v>
      </c>
    </row>
    <row r="593" s="1" customFormat="1" spans="1:6">
      <c r="A593" s="10">
        <v>590</v>
      </c>
      <c r="B593" s="10" t="s">
        <v>8</v>
      </c>
      <c r="C593" s="12" t="s">
        <v>1178</v>
      </c>
      <c r="D593" s="12" t="s">
        <v>1179</v>
      </c>
      <c r="E593" s="13">
        <v>1937.08</v>
      </c>
      <c r="F593" s="14">
        <v>0</v>
      </c>
    </row>
    <row r="594" s="1" customFormat="1" spans="1:6">
      <c r="A594" s="10">
        <v>591</v>
      </c>
      <c r="B594" s="10" t="s">
        <v>8</v>
      </c>
      <c r="C594" s="12" t="s">
        <v>1180</v>
      </c>
      <c r="D594" s="12" t="s">
        <v>1181</v>
      </c>
      <c r="E594" s="13">
        <v>183.73</v>
      </c>
      <c r="F594" s="14">
        <v>0</v>
      </c>
    </row>
    <row r="595" s="1" customFormat="1" spans="1:6">
      <c r="A595" s="10">
        <v>592</v>
      </c>
      <c r="B595" s="10" t="s">
        <v>8</v>
      </c>
      <c r="C595" s="12" t="s">
        <v>1182</v>
      </c>
      <c r="D595" s="12" t="s">
        <v>1183</v>
      </c>
      <c r="E595" s="13">
        <v>713.88</v>
      </c>
      <c r="F595" s="14">
        <v>0</v>
      </c>
    </row>
    <row r="596" s="1" customFormat="1" spans="1:6">
      <c r="A596" s="10">
        <v>593</v>
      </c>
      <c r="B596" s="10" t="s">
        <v>8</v>
      </c>
      <c r="C596" s="12" t="s">
        <v>1184</v>
      </c>
      <c r="D596" s="12" t="s">
        <v>1185</v>
      </c>
      <c r="E596" s="13">
        <v>131.2</v>
      </c>
      <c r="F596" s="14">
        <v>0</v>
      </c>
    </row>
    <row r="597" s="1" customFormat="1" spans="1:6">
      <c r="A597" s="10">
        <v>594</v>
      </c>
      <c r="B597" s="10" t="s">
        <v>8</v>
      </c>
      <c r="C597" s="12" t="s">
        <v>1186</v>
      </c>
      <c r="D597" s="12" t="s">
        <v>1187</v>
      </c>
      <c r="E597" s="13">
        <v>385.09</v>
      </c>
      <c r="F597" s="14">
        <v>0</v>
      </c>
    </row>
    <row r="598" s="1" customFormat="1" spans="1:6">
      <c r="A598" s="10">
        <v>595</v>
      </c>
      <c r="B598" s="10" t="s">
        <v>8</v>
      </c>
      <c r="C598" s="12" t="s">
        <v>1188</v>
      </c>
      <c r="D598" s="12" t="s">
        <v>1189</v>
      </c>
      <c r="E598" s="13">
        <v>393.59</v>
      </c>
      <c r="F598" s="14">
        <v>0</v>
      </c>
    </row>
    <row r="599" s="1" customFormat="1" spans="1:6">
      <c r="A599" s="10">
        <v>596</v>
      </c>
      <c r="B599" s="10" t="s">
        <v>8</v>
      </c>
      <c r="C599" s="12" t="s">
        <v>1190</v>
      </c>
      <c r="D599" s="12" t="s">
        <v>1191</v>
      </c>
      <c r="E599" s="13">
        <v>582.67</v>
      </c>
      <c r="F599" s="14">
        <v>0</v>
      </c>
    </row>
    <row r="600" s="1" customFormat="1" spans="1:6">
      <c r="A600" s="10">
        <v>597</v>
      </c>
      <c r="B600" s="10" t="s">
        <v>8</v>
      </c>
      <c r="C600" s="12" t="s">
        <v>1192</v>
      </c>
      <c r="D600" s="12" t="s">
        <v>1193</v>
      </c>
      <c r="E600" s="13">
        <v>136.5</v>
      </c>
      <c r="F600" s="14">
        <v>0</v>
      </c>
    </row>
    <row r="601" s="1" customFormat="1" spans="1:6">
      <c r="A601" s="10">
        <v>598</v>
      </c>
      <c r="B601" s="10" t="s">
        <v>8</v>
      </c>
      <c r="C601" s="12" t="s">
        <v>1194</v>
      </c>
      <c r="D601" s="12" t="s">
        <v>1195</v>
      </c>
      <c r="E601" s="13">
        <v>148.2</v>
      </c>
      <c r="F601" s="14">
        <v>0</v>
      </c>
    </row>
    <row r="602" s="1" customFormat="1" spans="1:6">
      <c r="A602" s="10">
        <v>599</v>
      </c>
      <c r="B602" s="10" t="s">
        <v>8</v>
      </c>
      <c r="C602" s="12" t="s">
        <v>1196</v>
      </c>
      <c r="D602" s="12" t="s">
        <v>1197</v>
      </c>
      <c r="E602" s="13">
        <v>136.5</v>
      </c>
      <c r="F602" s="14">
        <v>0</v>
      </c>
    </row>
    <row r="603" s="1" customFormat="1" spans="1:6">
      <c r="A603" s="10">
        <v>600</v>
      </c>
      <c r="B603" s="10" t="s">
        <v>8</v>
      </c>
      <c r="C603" s="12" t="s">
        <v>1198</v>
      </c>
      <c r="D603" s="12" t="s">
        <v>1199</v>
      </c>
      <c r="E603" s="13">
        <v>132.6</v>
      </c>
      <c r="F603" s="14">
        <v>0</v>
      </c>
    </row>
    <row r="604" s="1" customFormat="1" spans="1:6">
      <c r="A604" s="10">
        <v>601</v>
      </c>
      <c r="B604" s="10" t="s">
        <v>8</v>
      </c>
      <c r="C604" s="12" t="s">
        <v>1200</v>
      </c>
      <c r="D604" s="12" t="s">
        <v>1201</v>
      </c>
      <c r="E604" s="13">
        <v>2211.71</v>
      </c>
      <c r="F604" s="14">
        <v>0</v>
      </c>
    </row>
    <row r="605" s="1" customFormat="1" spans="1:6">
      <c r="A605" s="10">
        <v>602</v>
      </c>
      <c r="B605" s="10" t="s">
        <v>8</v>
      </c>
      <c r="C605" s="12" t="s">
        <v>1202</v>
      </c>
      <c r="D605" s="12" t="s">
        <v>1203</v>
      </c>
      <c r="E605" s="13">
        <v>3832.06</v>
      </c>
      <c r="F605" s="14">
        <v>0</v>
      </c>
    </row>
    <row r="606" s="1" customFormat="1" spans="1:6">
      <c r="A606" s="10">
        <v>603</v>
      </c>
      <c r="B606" s="10" t="s">
        <v>8</v>
      </c>
      <c r="C606" s="12" t="s">
        <v>1204</v>
      </c>
      <c r="D606" s="12" t="s">
        <v>1205</v>
      </c>
      <c r="E606" s="13">
        <v>1067.29</v>
      </c>
      <c r="F606" s="14">
        <v>0</v>
      </c>
    </row>
    <row r="607" s="1" customFormat="1" spans="1:6">
      <c r="A607" s="10">
        <v>604</v>
      </c>
      <c r="B607" s="10" t="s">
        <v>8</v>
      </c>
      <c r="C607" s="12" t="s">
        <v>1206</v>
      </c>
      <c r="D607" s="12" t="s">
        <v>1207</v>
      </c>
      <c r="E607" s="13">
        <v>393.59</v>
      </c>
      <c r="F607" s="14">
        <v>0</v>
      </c>
    </row>
    <row r="608" s="1" customFormat="1" spans="1:6">
      <c r="A608" s="10">
        <v>605</v>
      </c>
      <c r="B608" s="10" t="s">
        <v>8</v>
      </c>
      <c r="C608" s="12" t="s">
        <v>1208</v>
      </c>
      <c r="D608" s="12" t="s">
        <v>1209</v>
      </c>
      <c r="E608" s="13">
        <v>393.59</v>
      </c>
      <c r="F608" s="14">
        <v>0</v>
      </c>
    </row>
    <row r="609" s="1" customFormat="1" spans="1:6">
      <c r="A609" s="10">
        <v>606</v>
      </c>
      <c r="B609" s="10" t="s">
        <v>8</v>
      </c>
      <c r="C609" s="12" t="s">
        <v>1210</v>
      </c>
      <c r="D609" s="12" t="s">
        <v>1211</v>
      </c>
      <c r="E609" s="13">
        <v>393.59</v>
      </c>
      <c r="F609" s="14">
        <v>0</v>
      </c>
    </row>
    <row r="610" s="1" customFormat="1" spans="1:6">
      <c r="A610" s="10">
        <v>607</v>
      </c>
      <c r="B610" s="10" t="s">
        <v>8</v>
      </c>
      <c r="C610" s="12" t="s">
        <v>1212</v>
      </c>
      <c r="D610" s="12" t="s">
        <v>1213</v>
      </c>
      <c r="E610" s="13">
        <v>179.72</v>
      </c>
      <c r="F610" s="14">
        <v>0</v>
      </c>
    </row>
    <row r="611" s="1" customFormat="1" spans="1:6">
      <c r="A611" s="10">
        <v>608</v>
      </c>
      <c r="B611" s="10" t="s">
        <v>8</v>
      </c>
      <c r="C611" s="12" t="s">
        <v>1214</v>
      </c>
      <c r="D611" s="12" t="s">
        <v>1215</v>
      </c>
      <c r="E611" s="13">
        <v>454.14</v>
      </c>
      <c r="F611" s="14">
        <v>0</v>
      </c>
    </row>
    <row r="612" s="1" customFormat="1" spans="1:6">
      <c r="A612" s="10">
        <v>609</v>
      </c>
      <c r="B612" s="10" t="s">
        <v>8</v>
      </c>
      <c r="C612" s="12" t="s">
        <v>1216</v>
      </c>
      <c r="D612" s="12" t="s">
        <v>1217</v>
      </c>
      <c r="E612" s="13">
        <v>210</v>
      </c>
      <c r="F612" s="14">
        <v>0</v>
      </c>
    </row>
    <row r="613" s="1" customFormat="1" spans="1:6">
      <c r="A613" s="10">
        <v>610</v>
      </c>
      <c r="B613" s="10" t="s">
        <v>8</v>
      </c>
      <c r="C613" s="12" t="s">
        <v>1218</v>
      </c>
      <c r="D613" s="12" t="s">
        <v>1219</v>
      </c>
      <c r="E613" s="13">
        <v>1512</v>
      </c>
      <c r="F613" s="14">
        <v>0</v>
      </c>
    </row>
    <row r="614" s="1" customFormat="1" spans="1:6">
      <c r="A614" s="10">
        <v>611</v>
      </c>
      <c r="B614" s="10" t="s">
        <v>8</v>
      </c>
      <c r="C614" s="12" t="s">
        <v>1220</v>
      </c>
      <c r="D614" s="12" t="s">
        <v>1221</v>
      </c>
      <c r="E614" s="13">
        <v>1140.86</v>
      </c>
      <c r="F614" s="14">
        <v>0</v>
      </c>
    </row>
    <row r="615" s="1" customFormat="1" spans="1:6">
      <c r="A615" s="10">
        <v>612</v>
      </c>
      <c r="B615" s="10" t="s">
        <v>8</v>
      </c>
      <c r="C615" s="12" t="s">
        <v>1222</v>
      </c>
      <c r="D615" s="12" t="s">
        <v>1223</v>
      </c>
      <c r="E615" s="13">
        <v>1806.47</v>
      </c>
      <c r="F615" s="14">
        <v>0</v>
      </c>
    </row>
    <row r="616" s="1" customFormat="1" spans="1:6">
      <c r="A616" s="10">
        <v>613</v>
      </c>
      <c r="B616" s="10" t="s">
        <v>8</v>
      </c>
      <c r="C616" s="12" t="s">
        <v>1224</v>
      </c>
      <c r="D616" s="12" t="s">
        <v>1225</v>
      </c>
      <c r="E616" s="13">
        <v>1230.06</v>
      </c>
      <c r="F616" s="14">
        <v>0</v>
      </c>
    </row>
    <row r="617" s="1" customFormat="1" spans="1:6">
      <c r="A617" s="10">
        <v>614</v>
      </c>
      <c r="B617" s="10" t="s">
        <v>8</v>
      </c>
      <c r="C617" s="12" t="s">
        <v>1226</v>
      </c>
      <c r="D617" s="12" t="s">
        <v>1227</v>
      </c>
      <c r="E617" s="13">
        <v>524.78</v>
      </c>
      <c r="F617" s="14">
        <v>0</v>
      </c>
    </row>
    <row r="618" s="1" customFormat="1" spans="1:6">
      <c r="A618" s="10">
        <v>615</v>
      </c>
      <c r="B618" s="10" t="s">
        <v>8</v>
      </c>
      <c r="C618" s="12" t="s">
        <v>1228</v>
      </c>
      <c r="D618" s="12" t="s">
        <v>1229</v>
      </c>
      <c r="E618" s="13">
        <v>555.06</v>
      </c>
      <c r="F618" s="14">
        <v>0</v>
      </c>
    </row>
    <row r="619" s="1" customFormat="1" spans="1:6">
      <c r="A619" s="10">
        <v>616</v>
      </c>
      <c r="B619" s="10" t="s">
        <v>8</v>
      </c>
      <c r="C619" s="12" t="s">
        <v>1230</v>
      </c>
      <c r="D619" s="12" t="s">
        <v>1231</v>
      </c>
      <c r="E619" s="13">
        <v>394.2</v>
      </c>
      <c r="F619" s="14">
        <v>0</v>
      </c>
    </row>
    <row r="620" s="1" customFormat="1" spans="1:6">
      <c r="A620" s="10">
        <v>617</v>
      </c>
      <c r="B620" s="10" t="s">
        <v>8</v>
      </c>
      <c r="C620" s="17" t="s">
        <v>1232</v>
      </c>
      <c r="D620" s="17" t="s">
        <v>1233</v>
      </c>
      <c r="E620" s="13">
        <v>686.4</v>
      </c>
      <c r="F620" s="14">
        <v>0</v>
      </c>
    </row>
    <row r="621" s="1" customFormat="1" spans="1:6">
      <c r="A621" s="10">
        <v>618</v>
      </c>
      <c r="B621" s="10" t="s">
        <v>8</v>
      </c>
      <c r="C621" s="12" t="s">
        <v>1234</v>
      </c>
      <c r="D621" s="12" t="s">
        <v>1235</v>
      </c>
      <c r="E621" s="13">
        <v>833.2</v>
      </c>
      <c r="F621" s="14">
        <v>0</v>
      </c>
    </row>
    <row r="622" s="1" customFormat="1" spans="1:6">
      <c r="A622" s="10">
        <v>619</v>
      </c>
      <c r="B622" s="10" t="s">
        <v>8</v>
      </c>
      <c r="C622" s="12" t="s">
        <v>1236</v>
      </c>
      <c r="D622" s="12" t="s">
        <v>1237</v>
      </c>
      <c r="E622" s="13">
        <v>595.43</v>
      </c>
      <c r="F622" s="14">
        <v>0</v>
      </c>
    </row>
    <row r="623" s="1" customFormat="1" spans="1:6">
      <c r="A623" s="10">
        <v>620</v>
      </c>
      <c r="B623" s="10" t="s">
        <v>8</v>
      </c>
      <c r="C623" s="12" t="s">
        <v>1238</v>
      </c>
      <c r="D623" s="12" t="s">
        <v>1239</v>
      </c>
      <c r="E623" s="13">
        <v>720</v>
      </c>
      <c r="F623" s="14">
        <v>0</v>
      </c>
    </row>
    <row r="624" s="1" customFormat="1" spans="1:6">
      <c r="A624" s="10">
        <v>621</v>
      </c>
      <c r="B624" s="10" t="s">
        <v>8</v>
      </c>
      <c r="C624" s="12" t="s">
        <v>1240</v>
      </c>
      <c r="D624" s="12" t="s">
        <v>1241</v>
      </c>
      <c r="E624" s="13">
        <v>393.59</v>
      </c>
      <c r="F624" s="14">
        <v>0</v>
      </c>
    </row>
    <row r="625" s="1" customFormat="1" spans="1:6">
      <c r="A625" s="10">
        <v>622</v>
      </c>
      <c r="B625" s="10" t="s">
        <v>8</v>
      </c>
      <c r="C625" s="12" t="s">
        <v>1242</v>
      </c>
      <c r="D625" s="12" t="s">
        <v>1243</v>
      </c>
      <c r="E625" s="13">
        <v>739.6</v>
      </c>
      <c r="F625" s="14">
        <v>0</v>
      </c>
    </row>
    <row r="626" s="1" customFormat="1" spans="1:6">
      <c r="A626" s="10">
        <v>623</v>
      </c>
      <c r="B626" s="10" t="s">
        <v>8</v>
      </c>
      <c r="C626" s="12" t="s">
        <v>1244</v>
      </c>
      <c r="D626" s="12" t="s">
        <v>1245</v>
      </c>
      <c r="E626" s="13">
        <v>393.59</v>
      </c>
      <c r="F626" s="14">
        <v>0</v>
      </c>
    </row>
    <row r="627" s="1" customFormat="1" spans="1:6">
      <c r="A627" s="10">
        <v>624</v>
      </c>
      <c r="B627" s="10" t="s">
        <v>8</v>
      </c>
      <c r="C627" s="12" t="s">
        <v>1246</v>
      </c>
      <c r="D627" s="12" t="s">
        <v>1247</v>
      </c>
      <c r="E627" s="13">
        <v>1180.76</v>
      </c>
      <c r="F627" s="14">
        <v>0</v>
      </c>
    </row>
    <row r="628" s="1" customFormat="1" spans="1:6">
      <c r="A628" s="10">
        <v>625</v>
      </c>
      <c r="B628" s="10" t="s">
        <v>8</v>
      </c>
      <c r="C628" s="12" t="s">
        <v>1248</v>
      </c>
      <c r="D628" s="12" t="s">
        <v>1249</v>
      </c>
      <c r="E628" s="13">
        <v>131.2</v>
      </c>
      <c r="F628" s="14">
        <v>0</v>
      </c>
    </row>
    <row r="629" s="1" customFormat="1" spans="1:6">
      <c r="A629" s="10">
        <v>626</v>
      </c>
      <c r="B629" s="10" t="s">
        <v>8</v>
      </c>
      <c r="C629" s="12" t="s">
        <v>1250</v>
      </c>
      <c r="D629" s="12" t="s">
        <v>1251</v>
      </c>
      <c r="E629" s="13">
        <v>7571.86</v>
      </c>
      <c r="F629" s="14">
        <v>0</v>
      </c>
    </row>
    <row r="630" s="1" customFormat="1" spans="1:6">
      <c r="A630" s="10">
        <v>627</v>
      </c>
      <c r="B630" s="10" t="s">
        <v>8</v>
      </c>
      <c r="C630" s="12" t="s">
        <v>1252</v>
      </c>
      <c r="D630" s="12" t="s">
        <v>1253</v>
      </c>
      <c r="E630" s="13">
        <v>444.05</v>
      </c>
      <c r="F630" s="14">
        <v>0</v>
      </c>
    </row>
    <row r="631" s="1" customFormat="1" spans="1:6">
      <c r="A631" s="10">
        <v>628</v>
      </c>
      <c r="B631" s="10" t="s">
        <v>8</v>
      </c>
      <c r="C631" s="12" t="s">
        <v>1254</v>
      </c>
      <c r="D631" s="12" t="s">
        <v>1255</v>
      </c>
      <c r="E631" s="13">
        <v>821.75</v>
      </c>
      <c r="F631" s="14">
        <v>0</v>
      </c>
    </row>
    <row r="632" s="1" customFormat="1" spans="1:6">
      <c r="A632" s="10">
        <v>629</v>
      </c>
      <c r="B632" s="10" t="s">
        <v>8</v>
      </c>
      <c r="C632" s="12" t="s">
        <v>1256</v>
      </c>
      <c r="D632" s="12" t="s">
        <v>1257</v>
      </c>
      <c r="E632" s="13">
        <v>47774.57</v>
      </c>
      <c r="F632" s="14">
        <v>0</v>
      </c>
    </row>
    <row r="633" s="1" customFormat="1" spans="1:6">
      <c r="A633" s="10">
        <v>630</v>
      </c>
      <c r="B633" s="10" t="s">
        <v>8</v>
      </c>
      <c r="C633" s="12" t="s">
        <v>1258</v>
      </c>
      <c r="D633" s="12" t="s">
        <v>1259</v>
      </c>
      <c r="E633" s="13">
        <v>363.31</v>
      </c>
      <c r="F633" s="14">
        <v>0</v>
      </c>
    </row>
    <row r="634" s="1" customFormat="1" spans="1:6">
      <c r="A634" s="10">
        <v>631</v>
      </c>
      <c r="B634" s="10" t="s">
        <v>8</v>
      </c>
      <c r="C634" s="12" t="s">
        <v>1260</v>
      </c>
      <c r="D634" s="12" t="s">
        <v>1261</v>
      </c>
      <c r="E634" s="13">
        <v>592.8</v>
      </c>
      <c r="F634" s="14">
        <v>0</v>
      </c>
    </row>
    <row r="635" s="1" customFormat="1" spans="1:6">
      <c r="A635" s="10">
        <v>632</v>
      </c>
      <c r="B635" s="10" t="s">
        <v>8</v>
      </c>
      <c r="C635" s="12" t="s">
        <v>1262</v>
      </c>
      <c r="D635" s="12" t="s">
        <v>1263</v>
      </c>
      <c r="E635" s="13">
        <v>494.51</v>
      </c>
      <c r="F635" s="14">
        <v>0</v>
      </c>
    </row>
    <row r="636" s="1" customFormat="1" spans="1:6">
      <c r="A636" s="10">
        <v>633</v>
      </c>
      <c r="B636" s="10" t="s">
        <v>8</v>
      </c>
      <c r="C636" s="12" t="s">
        <v>1264</v>
      </c>
      <c r="D636" s="12" t="s">
        <v>1265</v>
      </c>
      <c r="E636" s="13">
        <v>2967.05</v>
      </c>
      <c r="F636" s="14">
        <v>0</v>
      </c>
    </row>
    <row r="637" s="1" customFormat="1" spans="1:6">
      <c r="A637" s="10">
        <v>634</v>
      </c>
      <c r="B637" s="10" t="s">
        <v>8</v>
      </c>
      <c r="C637" s="12" t="s">
        <v>1266</v>
      </c>
      <c r="D637" s="12" t="s">
        <v>1267</v>
      </c>
      <c r="E637" s="13">
        <v>403.68</v>
      </c>
      <c r="F637" s="14">
        <v>0</v>
      </c>
    </row>
    <row r="638" s="1" customFormat="1" spans="1:6">
      <c r="A638" s="10">
        <v>635</v>
      </c>
      <c r="B638" s="10" t="s">
        <v>8</v>
      </c>
      <c r="C638" s="12" t="s">
        <v>1268</v>
      </c>
      <c r="D638" s="12" t="s">
        <v>1269</v>
      </c>
      <c r="E638" s="13">
        <v>2493</v>
      </c>
      <c r="F638" s="14">
        <v>0</v>
      </c>
    </row>
    <row r="639" s="1" customFormat="1" spans="1:6">
      <c r="A639" s="10">
        <v>636</v>
      </c>
      <c r="B639" s="10" t="s">
        <v>8</v>
      </c>
      <c r="C639" s="12" t="s">
        <v>1270</v>
      </c>
      <c r="D639" s="12" t="s">
        <v>1271</v>
      </c>
      <c r="E639" s="13">
        <v>3098.24</v>
      </c>
      <c r="F639" s="14">
        <v>0</v>
      </c>
    </row>
    <row r="640" s="1" customFormat="1" spans="1:6">
      <c r="A640" s="10">
        <v>637</v>
      </c>
      <c r="B640" s="10" t="s">
        <v>8</v>
      </c>
      <c r="C640" s="11" t="s">
        <v>1272</v>
      </c>
      <c r="D640" s="11" t="s">
        <v>1273</v>
      </c>
      <c r="E640" s="13">
        <v>524.78</v>
      </c>
      <c r="F640" s="14">
        <v>0</v>
      </c>
    </row>
    <row r="641" s="1" customFormat="1" spans="1:6">
      <c r="A641" s="10">
        <v>638</v>
      </c>
      <c r="B641" s="10" t="s">
        <v>8</v>
      </c>
      <c r="C641" s="11" t="s">
        <v>1274</v>
      </c>
      <c r="D641" s="11" t="s">
        <v>1275</v>
      </c>
      <c r="E641" s="13">
        <v>1422.97</v>
      </c>
      <c r="F641" s="14">
        <v>0</v>
      </c>
    </row>
    <row r="642" s="1" customFormat="1" spans="1:6">
      <c r="A642" s="10">
        <v>639</v>
      </c>
      <c r="B642" s="10" t="s">
        <v>8</v>
      </c>
      <c r="C642" s="11" t="s">
        <v>1276</v>
      </c>
      <c r="D642" s="11" t="s">
        <v>1277</v>
      </c>
      <c r="E642" s="13">
        <v>1819.61</v>
      </c>
      <c r="F642" s="14">
        <v>0</v>
      </c>
    </row>
    <row r="643" s="1" customFormat="1" spans="1:6">
      <c r="A643" s="10">
        <v>640</v>
      </c>
      <c r="B643" s="10" t="s">
        <v>8</v>
      </c>
      <c r="C643" s="11" t="s">
        <v>1278</v>
      </c>
      <c r="D643" s="11" t="s">
        <v>1279</v>
      </c>
      <c r="E643" s="13">
        <v>287.12</v>
      </c>
      <c r="F643" s="14">
        <v>0</v>
      </c>
    </row>
    <row r="644" s="1" customFormat="1" spans="1:6">
      <c r="A644" s="10">
        <v>641</v>
      </c>
      <c r="B644" s="10" t="s">
        <v>8</v>
      </c>
      <c r="C644" s="11" t="s">
        <v>1280</v>
      </c>
      <c r="D644" s="11" t="s">
        <v>1281</v>
      </c>
      <c r="E644" s="13">
        <v>171.57</v>
      </c>
      <c r="F644" s="14">
        <v>0</v>
      </c>
    </row>
    <row r="645" s="1" customFormat="1" spans="1:6">
      <c r="A645" s="10">
        <v>642</v>
      </c>
      <c r="B645" s="10" t="s">
        <v>8</v>
      </c>
      <c r="C645" s="11" t="s">
        <v>1282</v>
      </c>
      <c r="D645" s="12" t="s">
        <v>1283</v>
      </c>
      <c r="E645" s="13">
        <v>950.53</v>
      </c>
      <c r="F645" s="14">
        <v>0</v>
      </c>
    </row>
    <row r="646" s="1" customFormat="1" spans="1:6">
      <c r="A646" s="10">
        <v>643</v>
      </c>
      <c r="B646" s="10" t="s">
        <v>8</v>
      </c>
      <c r="C646" s="12" t="s">
        <v>1284</v>
      </c>
      <c r="D646" s="10" t="s">
        <v>1285</v>
      </c>
      <c r="E646" s="13">
        <v>33195.97</v>
      </c>
      <c r="F646" s="14">
        <v>0.0102</v>
      </c>
    </row>
    <row r="647" s="1" customFormat="1" spans="1:6">
      <c r="A647" s="10">
        <v>644</v>
      </c>
      <c r="B647" s="10" t="s">
        <v>8</v>
      </c>
      <c r="C647" s="12" t="s">
        <v>1286</v>
      </c>
      <c r="D647" s="10" t="s">
        <v>1287</v>
      </c>
      <c r="E647" s="13">
        <v>1511.44</v>
      </c>
      <c r="F647" s="14">
        <v>0</v>
      </c>
    </row>
    <row r="648" s="1" customFormat="1" spans="1:6">
      <c r="A648" s="10">
        <v>645</v>
      </c>
      <c r="B648" s="10" t="s">
        <v>8</v>
      </c>
      <c r="C648" s="12" t="s">
        <v>1288</v>
      </c>
      <c r="D648" s="10" t="s">
        <v>1289</v>
      </c>
      <c r="E648" s="13">
        <v>1725.73</v>
      </c>
      <c r="F648" s="14">
        <v>0</v>
      </c>
    </row>
    <row r="649" s="1" customFormat="1" spans="1:6">
      <c r="A649" s="10">
        <v>646</v>
      </c>
      <c r="B649" s="10" t="s">
        <v>8</v>
      </c>
      <c r="C649" s="12" t="s">
        <v>1290</v>
      </c>
      <c r="D649" s="10" t="s">
        <v>1291</v>
      </c>
      <c r="E649" s="13">
        <v>587.89</v>
      </c>
      <c r="F649" s="14">
        <v>0</v>
      </c>
    </row>
    <row r="650" s="1" customFormat="1" spans="1:6">
      <c r="A650" s="10">
        <v>647</v>
      </c>
      <c r="B650" s="10" t="s">
        <v>8</v>
      </c>
      <c r="C650" s="12" t="s">
        <v>1292</v>
      </c>
      <c r="D650" s="12" t="s">
        <v>1293</v>
      </c>
      <c r="E650" s="13">
        <v>1235.83</v>
      </c>
      <c r="F650" s="14">
        <v>0</v>
      </c>
    </row>
    <row r="651" s="1" customFormat="1" spans="1:6">
      <c r="A651" s="10">
        <v>648</v>
      </c>
      <c r="B651" s="10" t="s">
        <v>8</v>
      </c>
      <c r="C651" s="12" t="s">
        <v>1294</v>
      </c>
      <c r="D651" s="10" t="s">
        <v>1295</v>
      </c>
      <c r="E651" s="13">
        <v>1402.79</v>
      </c>
      <c r="F651" s="14">
        <v>0</v>
      </c>
    </row>
    <row r="652" s="1" customFormat="1" spans="1:6">
      <c r="A652" s="10">
        <v>649</v>
      </c>
      <c r="B652" s="10" t="s">
        <v>8</v>
      </c>
      <c r="C652" s="12" t="s">
        <v>1296</v>
      </c>
      <c r="D652" s="12" t="s">
        <v>1297</v>
      </c>
      <c r="E652" s="13">
        <v>1279.15</v>
      </c>
      <c r="F652" s="14">
        <v>0</v>
      </c>
    </row>
    <row r="653" s="1" customFormat="1" spans="1:6">
      <c r="A653" s="10">
        <v>650</v>
      </c>
      <c r="B653" s="10" t="s">
        <v>8</v>
      </c>
      <c r="C653" s="12" t="s">
        <v>1298</v>
      </c>
      <c r="D653" s="10" t="s">
        <v>1299</v>
      </c>
      <c r="E653" s="13">
        <v>262.39</v>
      </c>
      <c r="F653" s="14">
        <v>0</v>
      </c>
    </row>
    <row r="654" s="1" customFormat="1" spans="1:6">
      <c r="A654" s="10">
        <v>651</v>
      </c>
      <c r="B654" s="10" t="s">
        <v>8</v>
      </c>
      <c r="C654" s="12" t="s">
        <v>1300</v>
      </c>
      <c r="D654" s="10" t="s">
        <v>1301</v>
      </c>
      <c r="E654" s="13">
        <v>262.39</v>
      </c>
      <c r="F654" s="14">
        <v>0</v>
      </c>
    </row>
    <row r="655" s="1" customFormat="1" spans="1:6">
      <c r="A655" s="10">
        <v>652</v>
      </c>
      <c r="B655" s="10" t="s">
        <v>8</v>
      </c>
      <c r="C655" s="12" t="s">
        <v>1302</v>
      </c>
      <c r="D655" s="10" t="s">
        <v>1303</v>
      </c>
      <c r="E655" s="13">
        <v>1307.89</v>
      </c>
      <c r="F655" s="14">
        <v>0</v>
      </c>
    </row>
    <row r="656" s="1" customFormat="1" spans="1:6">
      <c r="A656" s="10">
        <v>653</v>
      </c>
      <c r="B656" s="10" t="s">
        <v>8</v>
      </c>
      <c r="C656" s="12" t="s">
        <v>1304</v>
      </c>
      <c r="D656" s="10" t="s">
        <v>1305</v>
      </c>
      <c r="E656" s="13">
        <v>131.2</v>
      </c>
      <c r="F656" s="14">
        <v>0</v>
      </c>
    </row>
    <row r="657" s="1" customFormat="1" spans="1:6">
      <c r="A657" s="10">
        <v>654</v>
      </c>
      <c r="B657" s="10" t="s">
        <v>8</v>
      </c>
      <c r="C657" s="12" t="s">
        <v>1306</v>
      </c>
      <c r="D657" s="12" t="s">
        <v>1307</v>
      </c>
      <c r="E657" s="13">
        <v>544.99</v>
      </c>
      <c r="F657" s="14">
        <v>0</v>
      </c>
    </row>
    <row r="658" s="1" customFormat="1" spans="1:6">
      <c r="A658" s="10">
        <v>655</v>
      </c>
      <c r="B658" s="10" t="s">
        <v>8</v>
      </c>
      <c r="C658" s="12" t="s">
        <v>1308</v>
      </c>
      <c r="D658" s="12" t="s">
        <v>1309</v>
      </c>
      <c r="E658" s="13">
        <v>1314.05</v>
      </c>
      <c r="F658" s="14">
        <v>0</v>
      </c>
    </row>
    <row r="659" s="1" customFormat="1" spans="1:6">
      <c r="A659" s="10">
        <v>656</v>
      </c>
      <c r="B659" s="10" t="s">
        <v>8</v>
      </c>
      <c r="C659" s="12" t="s">
        <v>1310</v>
      </c>
      <c r="D659" s="12" t="s">
        <v>1311</v>
      </c>
      <c r="E659" s="13">
        <v>417.3</v>
      </c>
      <c r="F659" s="14">
        <v>0</v>
      </c>
    </row>
    <row r="660" s="1" customFormat="1" spans="1:6">
      <c r="A660" s="10">
        <v>657</v>
      </c>
      <c r="B660" s="10" t="s">
        <v>8</v>
      </c>
      <c r="C660" s="12" t="s">
        <v>1312</v>
      </c>
      <c r="D660" s="12" t="s">
        <v>1313</v>
      </c>
      <c r="E660" s="13">
        <v>3935.18</v>
      </c>
      <c r="F660" s="14">
        <v>0</v>
      </c>
    </row>
    <row r="661" s="1" customFormat="1" spans="1:6">
      <c r="A661" s="10">
        <v>658</v>
      </c>
      <c r="B661" s="10" t="s">
        <v>8</v>
      </c>
      <c r="C661" s="12" t="s">
        <v>1314</v>
      </c>
      <c r="D661" s="10" t="s">
        <v>1315</v>
      </c>
      <c r="E661" s="13">
        <v>205.92</v>
      </c>
      <c r="F661" s="14">
        <v>0</v>
      </c>
    </row>
    <row r="662" s="1" customFormat="1" spans="1:6">
      <c r="A662" s="10">
        <v>659</v>
      </c>
      <c r="B662" s="10" t="s">
        <v>8</v>
      </c>
      <c r="C662" s="12" t="s">
        <v>1316</v>
      </c>
      <c r="D662" s="12" t="s">
        <v>1317</v>
      </c>
      <c r="E662" s="13">
        <v>393.59</v>
      </c>
      <c r="F662" s="14">
        <v>0</v>
      </c>
    </row>
    <row r="663" s="1" customFormat="1" spans="1:6">
      <c r="A663" s="10">
        <v>660</v>
      </c>
      <c r="B663" s="10" t="s">
        <v>8</v>
      </c>
      <c r="C663" s="12" t="s">
        <v>1318</v>
      </c>
      <c r="D663" s="12" t="s">
        <v>1319</v>
      </c>
      <c r="E663" s="13">
        <v>2780.53</v>
      </c>
      <c r="F663" s="14">
        <v>0</v>
      </c>
    </row>
    <row r="664" s="1" customFormat="1" spans="1:6">
      <c r="A664" s="10">
        <v>661</v>
      </c>
      <c r="B664" s="10" t="s">
        <v>8</v>
      </c>
      <c r="C664" s="12" t="s">
        <v>1320</v>
      </c>
      <c r="D664" s="10" t="s">
        <v>1321</v>
      </c>
      <c r="E664" s="13">
        <v>333.04</v>
      </c>
      <c r="F664" s="14">
        <v>0</v>
      </c>
    </row>
    <row r="665" s="1" customFormat="1" spans="1:6">
      <c r="A665" s="10">
        <v>662</v>
      </c>
      <c r="B665" s="10" t="s">
        <v>8</v>
      </c>
      <c r="C665" s="12" t="s">
        <v>1322</v>
      </c>
      <c r="D665" s="12" t="s">
        <v>1323</v>
      </c>
      <c r="E665" s="13">
        <v>1662.25</v>
      </c>
      <c r="F665" s="14">
        <v>0</v>
      </c>
    </row>
    <row r="666" s="1" customFormat="1" spans="1:6">
      <c r="A666" s="10">
        <v>663</v>
      </c>
      <c r="B666" s="10" t="s">
        <v>8</v>
      </c>
      <c r="C666" s="12" t="s">
        <v>1324</v>
      </c>
      <c r="D666" s="10" t="s">
        <v>1325</v>
      </c>
      <c r="E666" s="13">
        <v>161.47</v>
      </c>
      <c r="F666" s="14">
        <v>0</v>
      </c>
    </row>
    <row r="667" s="1" customFormat="1" spans="1:6">
      <c r="A667" s="10">
        <v>664</v>
      </c>
      <c r="B667" s="10" t="s">
        <v>8</v>
      </c>
      <c r="C667" s="12" t="s">
        <v>1326</v>
      </c>
      <c r="D667" s="10" t="s">
        <v>1327</v>
      </c>
      <c r="E667" s="13">
        <v>1015.69</v>
      </c>
      <c r="F667" s="14">
        <v>0</v>
      </c>
    </row>
    <row r="668" s="1" customFormat="1" spans="1:6">
      <c r="A668" s="10">
        <v>665</v>
      </c>
      <c r="B668" s="10" t="s">
        <v>8</v>
      </c>
      <c r="C668" s="12" t="s">
        <v>1328</v>
      </c>
      <c r="D668" s="12" t="s">
        <v>1329</v>
      </c>
      <c r="E668" s="13">
        <v>783.59</v>
      </c>
      <c r="F668" s="14">
        <v>0</v>
      </c>
    </row>
    <row r="669" s="1" customFormat="1" spans="1:6">
      <c r="A669" s="10">
        <v>666</v>
      </c>
      <c r="B669" s="10" t="s">
        <v>8</v>
      </c>
      <c r="C669" s="12" t="s">
        <v>1330</v>
      </c>
      <c r="D669" s="12" t="s">
        <v>1331</v>
      </c>
      <c r="E669" s="13">
        <v>131.2</v>
      </c>
      <c r="F669" s="14">
        <v>0</v>
      </c>
    </row>
    <row r="670" s="1" customFormat="1" spans="1:6">
      <c r="A670" s="10">
        <v>667</v>
      </c>
      <c r="B670" s="10" t="s">
        <v>8</v>
      </c>
      <c r="C670" s="12" t="s">
        <v>1332</v>
      </c>
      <c r="D670" s="12" t="s">
        <v>1333</v>
      </c>
      <c r="E670" s="13">
        <v>1180.76</v>
      </c>
      <c r="F670" s="14">
        <v>0</v>
      </c>
    </row>
    <row r="671" s="1" customFormat="1" spans="1:6">
      <c r="A671" s="10">
        <v>668</v>
      </c>
      <c r="B671" s="10" t="s">
        <v>8</v>
      </c>
      <c r="C671" s="12" t="s">
        <v>1334</v>
      </c>
      <c r="D671" s="12" t="s">
        <v>1335</v>
      </c>
      <c r="E671" s="13">
        <v>1533.98</v>
      </c>
      <c r="F671" s="14">
        <v>0</v>
      </c>
    </row>
    <row r="672" s="1" customFormat="1" spans="1:6">
      <c r="A672" s="10">
        <v>669</v>
      </c>
      <c r="B672" s="10" t="s">
        <v>8</v>
      </c>
      <c r="C672" s="12" t="s">
        <v>1336</v>
      </c>
      <c r="D672" s="10" t="s">
        <v>1337</v>
      </c>
      <c r="E672" s="13">
        <v>413.77</v>
      </c>
      <c r="F672" s="14">
        <v>0</v>
      </c>
    </row>
    <row r="673" s="1" customFormat="1" spans="1:6">
      <c r="A673" s="10">
        <v>670</v>
      </c>
      <c r="B673" s="10" t="s">
        <v>8</v>
      </c>
      <c r="C673" s="12" t="s">
        <v>1338</v>
      </c>
      <c r="D673" s="12" t="s">
        <v>1339</v>
      </c>
      <c r="E673" s="13">
        <v>501.01</v>
      </c>
      <c r="F673" s="14">
        <v>0</v>
      </c>
    </row>
    <row r="674" s="1" customFormat="1" spans="1:6">
      <c r="A674" s="10">
        <v>671</v>
      </c>
      <c r="B674" s="10" t="s">
        <v>8</v>
      </c>
      <c r="C674" s="12" t="s">
        <v>1340</v>
      </c>
      <c r="D674" s="10" t="s">
        <v>1341</v>
      </c>
      <c r="E674" s="13">
        <v>202.8</v>
      </c>
      <c r="F674" s="14">
        <v>0</v>
      </c>
    </row>
    <row r="675" s="1" customFormat="1" spans="1:6">
      <c r="A675" s="10">
        <v>672</v>
      </c>
      <c r="B675" s="10" t="s">
        <v>8</v>
      </c>
      <c r="C675" s="12" t="s">
        <v>1342</v>
      </c>
      <c r="D675" s="12" t="s">
        <v>1343</v>
      </c>
      <c r="E675" s="13">
        <v>143.6</v>
      </c>
      <c r="F675" s="14">
        <v>0</v>
      </c>
    </row>
    <row r="676" s="1" customFormat="1" spans="1:6">
      <c r="A676" s="10">
        <v>673</v>
      </c>
      <c r="B676" s="10" t="s">
        <v>8</v>
      </c>
      <c r="C676" s="12" t="s">
        <v>1344</v>
      </c>
      <c r="D676" s="10" t="s">
        <v>1345</v>
      </c>
      <c r="E676" s="13">
        <v>555.55</v>
      </c>
      <c r="F676" s="14">
        <v>0</v>
      </c>
    </row>
    <row r="677" s="1" customFormat="1" spans="1:6">
      <c r="A677" s="10">
        <v>674</v>
      </c>
      <c r="B677" s="10" t="s">
        <v>8</v>
      </c>
      <c r="C677" s="12" t="s">
        <v>1346</v>
      </c>
      <c r="D677" s="12" t="s">
        <v>1347</v>
      </c>
      <c r="E677" s="13">
        <v>211.93</v>
      </c>
      <c r="F677" s="14">
        <v>0</v>
      </c>
    </row>
    <row r="678" s="1" customFormat="1" spans="1:6">
      <c r="A678" s="10">
        <v>675</v>
      </c>
      <c r="B678" s="10" t="s">
        <v>8</v>
      </c>
      <c r="C678" s="12" t="s">
        <v>1348</v>
      </c>
      <c r="D678" s="12" t="s">
        <v>1349</v>
      </c>
      <c r="E678" s="13">
        <v>706.29</v>
      </c>
      <c r="F678" s="14">
        <v>0</v>
      </c>
    </row>
    <row r="679" s="1" customFormat="1" spans="1:6">
      <c r="A679" s="10">
        <v>676</v>
      </c>
      <c r="B679" s="10" t="s">
        <v>8</v>
      </c>
      <c r="C679" s="12" t="s">
        <v>1350</v>
      </c>
      <c r="D679" s="10" t="s">
        <v>1351</v>
      </c>
      <c r="E679" s="13">
        <v>888.48</v>
      </c>
      <c r="F679" s="14">
        <v>0</v>
      </c>
    </row>
    <row r="680" s="1" customFormat="1" spans="1:6">
      <c r="A680" s="10">
        <v>677</v>
      </c>
      <c r="B680" s="10" t="s">
        <v>8</v>
      </c>
      <c r="C680" s="12" t="s">
        <v>1352</v>
      </c>
      <c r="D680" s="12" t="s">
        <v>1353</v>
      </c>
      <c r="E680" s="13">
        <v>171.56</v>
      </c>
      <c r="F680" s="14">
        <v>0</v>
      </c>
    </row>
    <row r="681" s="1" customFormat="1" spans="1:6">
      <c r="A681" s="10">
        <v>678</v>
      </c>
      <c r="B681" s="10" t="s">
        <v>8</v>
      </c>
      <c r="C681" s="12" t="s">
        <v>1354</v>
      </c>
      <c r="D681" s="12" t="s">
        <v>1355</v>
      </c>
      <c r="E681" s="13">
        <v>720.3</v>
      </c>
      <c r="F681" s="14">
        <v>0</v>
      </c>
    </row>
    <row r="682" s="1" customFormat="1" spans="1:6">
      <c r="A682" s="10">
        <v>679</v>
      </c>
      <c r="B682" s="10" t="s">
        <v>8</v>
      </c>
      <c r="C682" s="12" t="s">
        <v>1356</v>
      </c>
      <c r="D682" s="10" t="s">
        <v>1357</v>
      </c>
      <c r="E682" s="13">
        <v>131.2</v>
      </c>
      <c r="F682" s="14">
        <v>0</v>
      </c>
    </row>
    <row r="683" s="1" customFormat="1" spans="1:6">
      <c r="A683" s="10">
        <v>680</v>
      </c>
      <c r="B683" s="10" t="s">
        <v>8</v>
      </c>
      <c r="C683" s="12" t="s">
        <v>1358</v>
      </c>
      <c r="D683" s="12" t="s">
        <v>1359</v>
      </c>
      <c r="E683" s="13">
        <v>302.76</v>
      </c>
      <c r="F683" s="14">
        <v>0</v>
      </c>
    </row>
    <row r="684" s="1" customFormat="1" spans="1:6">
      <c r="A684" s="10">
        <v>681</v>
      </c>
      <c r="B684" s="10" t="s">
        <v>8</v>
      </c>
      <c r="C684" s="12" t="s">
        <v>1360</v>
      </c>
      <c r="D684" s="10" t="s">
        <v>1361</v>
      </c>
      <c r="E684" s="13">
        <v>131.2</v>
      </c>
      <c r="F684" s="14">
        <v>0</v>
      </c>
    </row>
    <row r="685" s="1" customFormat="1" spans="1:6">
      <c r="A685" s="10">
        <v>682</v>
      </c>
      <c r="B685" s="10" t="s">
        <v>8</v>
      </c>
      <c r="C685" s="12" t="s">
        <v>1362</v>
      </c>
      <c r="D685" s="10" t="s">
        <v>1363</v>
      </c>
      <c r="E685" s="13">
        <v>1180.9</v>
      </c>
      <c r="F685" s="14">
        <v>0</v>
      </c>
    </row>
    <row r="686" s="1" customFormat="1" spans="1:6">
      <c r="A686" s="10">
        <v>683</v>
      </c>
      <c r="B686" s="10" t="s">
        <v>8</v>
      </c>
      <c r="C686" s="12" t="s">
        <v>1364</v>
      </c>
      <c r="D686" s="12" t="s">
        <v>1365</v>
      </c>
      <c r="E686" s="13">
        <v>292.5</v>
      </c>
      <c r="F686" s="14">
        <v>0</v>
      </c>
    </row>
    <row r="687" s="1" customFormat="1" spans="1:6">
      <c r="A687" s="10">
        <v>684</v>
      </c>
      <c r="B687" s="10" t="s">
        <v>8</v>
      </c>
      <c r="C687" s="12" t="s">
        <v>1366</v>
      </c>
      <c r="D687" s="10" t="s">
        <v>1367</v>
      </c>
      <c r="E687" s="13">
        <v>837.64</v>
      </c>
      <c r="F687" s="14">
        <v>0</v>
      </c>
    </row>
    <row r="688" s="1" customFormat="1" spans="1:6">
      <c r="A688" s="10">
        <v>685</v>
      </c>
      <c r="B688" s="10" t="s">
        <v>8</v>
      </c>
      <c r="C688" s="12" t="s">
        <v>1368</v>
      </c>
      <c r="D688" s="12" t="s">
        <v>1369</v>
      </c>
      <c r="E688" s="13">
        <v>524.78</v>
      </c>
      <c r="F688" s="14">
        <v>0</v>
      </c>
    </row>
    <row r="689" s="1" customFormat="1" spans="1:6">
      <c r="A689" s="10">
        <v>686</v>
      </c>
      <c r="B689" s="10" t="s">
        <v>8</v>
      </c>
      <c r="C689" s="12" t="s">
        <v>1370</v>
      </c>
      <c r="D689" s="12" t="s">
        <v>1371</v>
      </c>
      <c r="E689" s="13">
        <v>474.32</v>
      </c>
      <c r="F689" s="14">
        <v>0</v>
      </c>
    </row>
    <row r="690" s="1" customFormat="1" spans="1:6">
      <c r="A690" s="10">
        <v>687</v>
      </c>
      <c r="B690" s="10" t="s">
        <v>8</v>
      </c>
      <c r="C690" s="12" t="s">
        <v>1372</v>
      </c>
      <c r="D690" s="12" t="s">
        <v>1373</v>
      </c>
      <c r="E690" s="13">
        <v>908.28</v>
      </c>
      <c r="F690" s="14">
        <v>0</v>
      </c>
    </row>
    <row r="691" s="1" customFormat="1" spans="1:6">
      <c r="A691" s="10">
        <v>688</v>
      </c>
      <c r="B691" s="10" t="s">
        <v>8</v>
      </c>
      <c r="C691" s="12" t="s">
        <v>1374</v>
      </c>
      <c r="D691" s="12" t="s">
        <v>1375</v>
      </c>
      <c r="E691" s="13">
        <v>2591.06</v>
      </c>
      <c r="F691" s="14">
        <v>0</v>
      </c>
    </row>
    <row r="692" s="1" customFormat="1" spans="1:6">
      <c r="A692" s="10">
        <v>689</v>
      </c>
      <c r="B692" s="10" t="s">
        <v>8</v>
      </c>
      <c r="C692" s="12" t="s">
        <v>1376</v>
      </c>
      <c r="D692" s="12" t="s">
        <v>1377</v>
      </c>
      <c r="E692" s="13">
        <v>136.5</v>
      </c>
      <c r="F692" s="14">
        <v>0</v>
      </c>
    </row>
    <row r="693" s="1" customFormat="1" spans="1:6">
      <c r="A693" s="10">
        <v>690</v>
      </c>
      <c r="B693" s="10" t="s">
        <v>8</v>
      </c>
      <c r="C693" s="12" t="s">
        <v>1378</v>
      </c>
      <c r="D693" s="12" t="s">
        <v>1379</v>
      </c>
      <c r="E693" s="13">
        <v>736.65</v>
      </c>
      <c r="F693" s="14">
        <v>0</v>
      </c>
    </row>
    <row r="694" s="1" customFormat="1" spans="1:6">
      <c r="A694" s="10">
        <v>691</v>
      </c>
      <c r="B694" s="10" t="s">
        <v>8</v>
      </c>
      <c r="C694" s="12" t="s">
        <v>1380</v>
      </c>
      <c r="D694" s="12" t="s">
        <v>1381</v>
      </c>
      <c r="E694" s="13">
        <v>262.39</v>
      </c>
      <c r="F694" s="14">
        <v>0</v>
      </c>
    </row>
    <row r="695" s="1" customFormat="1" spans="1:6">
      <c r="A695" s="10">
        <v>692</v>
      </c>
      <c r="B695" s="10" t="s">
        <v>8</v>
      </c>
      <c r="C695" s="12" t="s">
        <v>1382</v>
      </c>
      <c r="D695" s="12" t="s">
        <v>1383</v>
      </c>
      <c r="E695" s="13">
        <v>166.09</v>
      </c>
      <c r="F695" s="14">
        <v>0</v>
      </c>
    </row>
    <row r="696" s="1" customFormat="1" spans="1:6">
      <c r="A696" s="10">
        <v>693</v>
      </c>
      <c r="B696" s="10" t="s">
        <v>8</v>
      </c>
      <c r="C696" s="12" t="s">
        <v>1384</v>
      </c>
      <c r="D696" s="12" t="s">
        <v>1385</v>
      </c>
      <c r="E696" s="13">
        <v>696.35</v>
      </c>
      <c r="F696" s="14">
        <v>0</v>
      </c>
    </row>
    <row r="697" s="1" customFormat="1" spans="1:6">
      <c r="A697" s="10">
        <v>694</v>
      </c>
      <c r="B697" s="10" t="s">
        <v>8</v>
      </c>
      <c r="C697" s="12" t="s">
        <v>1386</v>
      </c>
      <c r="D697" s="12" t="s">
        <v>1387</v>
      </c>
      <c r="E697" s="13">
        <v>2253.71</v>
      </c>
      <c r="F697" s="14">
        <v>0</v>
      </c>
    </row>
    <row r="698" s="1" customFormat="1" spans="1:6">
      <c r="A698" s="10">
        <v>695</v>
      </c>
      <c r="B698" s="10" t="s">
        <v>8</v>
      </c>
      <c r="C698" s="12" t="s">
        <v>1388</v>
      </c>
      <c r="D698" s="12" t="s">
        <v>1389</v>
      </c>
      <c r="E698" s="13">
        <v>222.02</v>
      </c>
      <c r="F698" s="14">
        <v>0</v>
      </c>
    </row>
    <row r="699" s="1" customFormat="1" spans="1:6">
      <c r="A699" s="10">
        <v>696</v>
      </c>
      <c r="B699" s="10" t="s">
        <v>8</v>
      </c>
      <c r="C699" s="12" t="s">
        <v>1390</v>
      </c>
      <c r="D699" s="12" t="s">
        <v>1391</v>
      </c>
      <c r="E699" s="13">
        <v>657.34</v>
      </c>
      <c r="F699" s="14">
        <v>0</v>
      </c>
    </row>
    <row r="700" s="1" customFormat="1" spans="1:6">
      <c r="A700" s="10">
        <v>697</v>
      </c>
      <c r="B700" s="10" t="s">
        <v>8</v>
      </c>
      <c r="C700" s="12" t="s">
        <v>1392</v>
      </c>
      <c r="D700" s="12" t="s">
        <v>1393</v>
      </c>
      <c r="E700" s="13">
        <v>2743.44</v>
      </c>
      <c r="F700" s="14">
        <v>0</v>
      </c>
    </row>
    <row r="701" s="1" customFormat="1" spans="1:6">
      <c r="A701" s="10">
        <v>698</v>
      </c>
      <c r="B701" s="10" t="s">
        <v>8</v>
      </c>
      <c r="C701" s="12" t="s">
        <v>1394</v>
      </c>
      <c r="D701" s="12" t="s">
        <v>1395</v>
      </c>
      <c r="E701" s="13">
        <v>542.96</v>
      </c>
      <c r="F701" s="14">
        <v>0</v>
      </c>
    </row>
    <row r="702" s="1" customFormat="1" spans="1:6">
      <c r="A702" s="10">
        <v>699</v>
      </c>
      <c r="B702" s="10" t="s">
        <v>8</v>
      </c>
      <c r="C702" s="12" t="s">
        <v>1396</v>
      </c>
      <c r="D702" s="12">
        <v>761288731</v>
      </c>
      <c r="E702" s="13">
        <v>68100.97</v>
      </c>
      <c r="F702" s="14">
        <v>0.0167</v>
      </c>
    </row>
    <row r="703" s="1" customFormat="1" spans="1:6">
      <c r="A703" s="10">
        <v>700</v>
      </c>
      <c r="B703" s="10" t="s">
        <v>8</v>
      </c>
      <c r="C703" s="12" t="s">
        <v>1397</v>
      </c>
      <c r="D703" s="12">
        <v>764312856</v>
      </c>
      <c r="E703" s="13">
        <v>63773.84</v>
      </c>
      <c r="F703" s="14">
        <v>0.0232</v>
      </c>
    </row>
    <row r="704" s="1" customFormat="1" spans="1:6">
      <c r="A704" s="10">
        <v>701</v>
      </c>
      <c r="B704" s="10" t="s">
        <v>8</v>
      </c>
      <c r="C704" s="12" t="s">
        <v>1398</v>
      </c>
      <c r="D704" s="12">
        <v>341050049</v>
      </c>
      <c r="E704" s="13">
        <v>186063.76</v>
      </c>
      <c r="F704" s="14">
        <v>0.0013</v>
      </c>
    </row>
    <row r="705" s="1" customFormat="1" spans="1:6">
      <c r="A705" s="10">
        <v>702</v>
      </c>
      <c r="B705" s="10" t="s">
        <v>8</v>
      </c>
      <c r="C705" s="12" t="s">
        <v>1399</v>
      </c>
      <c r="D705" s="12">
        <v>671476624</v>
      </c>
      <c r="E705" s="13">
        <v>32028.74</v>
      </c>
      <c r="F705" s="14">
        <v>0</v>
      </c>
    </row>
    <row r="706" s="1" customFormat="1" spans="1:6">
      <c r="A706" s="10">
        <v>703</v>
      </c>
      <c r="B706" s="10" t="s">
        <v>8</v>
      </c>
      <c r="C706" s="12" t="s">
        <v>1400</v>
      </c>
      <c r="D706" s="12" t="s">
        <v>1401</v>
      </c>
      <c r="E706" s="13">
        <v>148378.86</v>
      </c>
      <c r="F706" s="14">
        <v>0.007</v>
      </c>
    </row>
    <row r="707" s="1" customFormat="1" spans="1:6">
      <c r="A707" s="10">
        <v>704</v>
      </c>
      <c r="B707" s="10" t="s">
        <v>8</v>
      </c>
      <c r="C707" s="12" t="s">
        <v>1402</v>
      </c>
      <c r="D707" s="12" t="s">
        <v>1403</v>
      </c>
      <c r="E707" s="13">
        <v>75635.34</v>
      </c>
      <c r="F707" s="14">
        <v>0</v>
      </c>
    </row>
    <row r="708" s="1" customFormat="1" spans="1:6">
      <c r="A708" s="10">
        <v>705</v>
      </c>
      <c r="B708" s="10" t="s">
        <v>8</v>
      </c>
      <c r="C708" s="12" t="s">
        <v>1404</v>
      </c>
      <c r="D708" s="12" t="s">
        <v>1405</v>
      </c>
      <c r="E708" s="13">
        <v>2582.82</v>
      </c>
      <c r="F708" s="14">
        <v>0</v>
      </c>
    </row>
    <row r="709" s="1" customFormat="1" spans="1:6">
      <c r="A709" s="10">
        <v>706</v>
      </c>
      <c r="B709" s="10" t="s">
        <v>8</v>
      </c>
      <c r="C709" s="12" t="s">
        <v>1406</v>
      </c>
      <c r="D709" s="12">
        <v>239663738</v>
      </c>
      <c r="E709" s="13">
        <v>372</v>
      </c>
      <c r="F709" s="14">
        <v>0</v>
      </c>
    </row>
    <row r="710" s="1" customFormat="1" spans="1:6">
      <c r="A710" s="10">
        <v>707</v>
      </c>
      <c r="B710" s="10" t="s">
        <v>8</v>
      </c>
      <c r="C710" s="12" t="s">
        <v>1407</v>
      </c>
      <c r="D710" s="12" t="s">
        <v>1408</v>
      </c>
      <c r="E710" s="13">
        <v>262.39</v>
      </c>
      <c r="F710" s="14">
        <v>0</v>
      </c>
    </row>
    <row r="711" s="1" customFormat="1" spans="1:6">
      <c r="A711" s="10">
        <v>708</v>
      </c>
      <c r="B711" s="10" t="s">
        <v>8</v>
      </c>
      <c r="C711" s="12" t="s">
        <v>1409</v>
      </c>
      <c r="D711" s="12" t="s">
        <v>1410</v>
      </c>
      <c r="E711" s="13">
        <v>211.93</v>
      </c>
      <c r="F711" s="14">
        <v>0</v>
      </c>
    </row>
    <row r="712" s="1" customFormat="1" spans="1:6">
      <c r="A712" s="10">
        <v>709</v>
      </c>
      <c r="B712" s="10" t="s">
        <v>8</v>
      </c>
      <c r="C712" s="12" t="s">
        <v>1411</v>
      </c>
      <c r="D712" s="12" t="s">
        <v>1412</v>
      </c>
      <c r="E712" s="13">
        <v>148.2</v>
      </c>
      <c r="F712" s="14">
        <v>0</v>
      </c>
    </row>
    <row r="713" s="1" customFormat="1" spans="1:6">
      <c r="A713" s="10">
        <v>710</v>
      </c>
      <c r="B713" s="10" t="s">
        <v>8</v>
      </c>
      <c r="C713" s="12" t="s">
        <v>1413</v>
      </c>
      <c r="D713" s="12" t="s">
        <v>1414</v>
      </c>
      <c r="E713" s="13">
        <v>349.92</v>
      </c>
      <c r="F713" s="14">
        <v>0</v>
      </c>
    </row>
    <row r="714" s="1" customFormat="1" spans="1:6">
      <c r="A714" s="10">
        <v>711</v>
      </c>
      <c r="B714" s="10" t="s">
        <v>8</v>
      </c>
      <c r="C714" s="12" t="s">
        <v>1415</v>
      </c>
      <c r="D714" s="12" t="s">
        <v>1416</v>
      </c>
      <c r="E714" s="13">
        <v>2666.48</v>
      </c>
      <c r="F714" s="14">
        <v>0</v>
      </c>
    </row>
    <row r="715" s="1" customFormat="1" spans="1:6">
      <c r="A715" s="10">
        <v>712</v>
      </c>
      <c r="B715" s="10" t="s">
        <v>8</v>
      </c>
      <c r="C715" s="12" t="s">
        <v>1417</v>
      </c>
      <c r="D715" s="12" t="s">
        <v>1418</v>
      </c>
      <c r="E715" s="13">
        <v>266.88</v>
      </c>
      <c r="F715" s="14">
        <v>0</v>
      </c>
    </row>
    <row r="716" s="1" customFormat="1" spans="1:6">
      <c r="A716" s="10">
        <v>713</v>
      </c>
      <c r="B716" s="10" t="s">
        <v>8</v>
      </c>
      <c r="C716" s="12" t="s">
        <v>1419</v>
      </c>
      <c r="D716" s="12" t="s">
        <v>1420</v>
      </c>
      <c r="E716" s="13">
        <v>1140.4</v>
      </c>
      <c r="F716" s="14">
        <v>0</v>
      </c>
    </row>
    <row r="717" s="1" customFormat="1" spans="1:6">
      <c r="A717" s="10">
        <v>714</v>
      </c>
      <c r="B717" s="10" t="s">
        <v>8</v>
      </c>
      <c r="C717" s="12" t="s">
        <v>1421</v>
      </c>
      <c r="D717" s="12" t="s">
        <v>1422</v>
      </c>
      <c r="E717" s="13">
        <v>418.5</v>
      </c>
      <c r="F717" s="14">
        <v>0</v>
      </c>
    </row>
    <row r="718" s="1" customFormat="1" spans="1:6">
      <c r="A718" s="10">
        <v>715</v>
      </c>
      <c r="B718" s="10" t="s">
        <v>8</v>
      </c>
      <c r="C718" s="12" t="s">
        <v>1423</v>
      </c>
      <c r="D718" s="12" t="s">
        <v>1424</v>
      </c>
      <c r="E718" s="13">
        <v>16938.03</v>
      </c>
      <c r="F718" s="14">
        <v>0</v>
      </c>
    </row>
    <row r="719" s="1" customFormat="1" spans="1:6">
      <c r="A719" s="10">
        <v>716</v>
      </c>
      <c r="B719" s="10" t="s">
        <v>8</v>
      </c>
      <c r="C719" s="12" t="s">
        <v>1425</v>
      </c>
      <c r="D719" s="12" t="s">
        <v>1426</v>
      </c>
      <c r="E719" s="13">
        <v>397.31</v>
      </c>
      <c r="F719" s="14">
        <v>0</v>
      </c>
    </row>
    <row r="720" s="1" customFormat="1" spans="1:6">
      <c r="A720" s="10">
        <v>717</v>
      </c>
      <c r="B720" s="10" t="s">
        <v>8</v>
      </c>
      <c r="C720" s="12" t="s">
        <v>1427</v>
      </c>
      <c r="D720" s="12" t="s">
        <v>1428</v>
      </c>
      <c r="E720" s="13">
        <v>302.88</v>
      </c>
      <c r="F720" s="14">
        <v>0</v>
      </c>
    </row>
    <row r="721" s="1" customFormat="1" spans="1:6">
      <c r="A721" s="10">
        <v>718</v>
      </c>
      <c r="B721" s="10" t="s">
        <v>8</v>
      </c>
      <c r="C721" s="12" t="s">
        <v>1429</v>
      </c>
      <c r="D721" s="12" t="s">
        <v>1430</v>
      </c>
      <c r="E721" s="13">
        <v>474.32</v>
      </c>
      <c r="F721" s="14">
        <v>0</v>
      </c>
    </row>
    <row r="722" s="1" customFormat="1" spans="1:6">
      <c r="A722" s="10">
        <v>719</v>
      </c>
      <c r="B722" s="10" t="s">
        <v>8</v>
      </c>
      <c r="C722" s="12" t="s">
        <v>1431</v>
      </c>
      <c r="D722" s="12" t="s">
        <v>1432</v>
      </c>
      <c r="E722" s="13">
        <v>212.53</v>
      </c>
      <c r="F722" s="14">
        <v>0</v>
      </c>
    </row>
    <row r="723" s="1" customFormat="1" spans="1:6">
      <c r="A723" s="10">
        <v>720</v>
      </c>
      <c r="B723" s="10" t="s">
        <v>8</v>
      </c>
      <c r="C723" s="12" t="s">
        <v>1433</v>
      </c>
      <c r="D723" s="12" t="s">
        <v>1434</v>
      </c>
      <c r="E723" s="13">
        <v>312</v>
      </c>
      <c r="F723" s="14">
        <v>0</v>
      </c>
    </row>
    <row r="724" s="1" customFormat="1" spans="1:6">
      <c r="A724" s="10">
        <v>721</v>
      </c>
      <c r="B724" s="10" t="s">
        <v>8</v>
      </c>
      <c r="C724" s="12" t="s">
        <v>1435</v>
      </c>
      <c r="D724" s="12" t="s">
        <v>1436</v>
      </c>
      <c r="E724" s="13">
        <v>241.54</v>
      </c>
      <c r="F724" s="14">
        <v>0</v>
      </c>
    </row>
    <row r="725" s="1" customFormat="1" spans="1:6">
      <c r="A725" s="10">
        <v>722</v>
      </c>
      <c r="B725" s="10" t="s">
        <v>8</v>
      </c>
      <c r="C725" s="12" t="s">
        <v>1437</v>
      </c>
      <c r="D725" s="12" t="s">
        <v>1438</v>
      </c>
      <c r="E725" s="13">
        <v>15604.15</v>
      </c>
      <c r="F725" s="14">
        <v>0</v>
      </c>
    </row>
    <row r="726" s="1" customFormat="1" spans="1:6">
      <c r="A726" s="10">
        <v>723</v>
      </c>
      <c r="B726" s="10" t="s">
        <v>8</v>
      </c>
      <c r="C726" s="12" t="s">
        <v>1439</v>
      </c>
      <c r="D726" s="12" t="s">
        <v>1440</v>
      </c>
      <c r="E726" s="13">
        <v>2634</v>
      </c>
      <c r="F726" s="14">
        <v>0</v>
      </c>
    </row>
    <row r="727" s="1" customFormat="1" spans="1:6">
      <c r="A727" s="10">
        <v>724</v>
      </c>
      <c r="B727" s="10" t="s">
        <v>8</v>
      </c>
      <c r="C727" s="12" t="s">
        <v>1441</v>
      </c>
      <c r="D727" s="12" t="s">
        <v>1442</v>
      </c>
      <c r="E727" s="13">
        <v>4487.47</v>
      </c>
      <c r="F727" s="14">
        <v>0</v>
      </c>
    </row>
    <row r="728" s="1" customFormat="1" spans="1:6">
      <c r="A728" s="10">
        <v>725</v>
      </c>
      <c r="B728" s="10" t="s">
        <v>8</v>
      </c>
      <c r="C728" s="12" t="s">
        <v>1443</v>
      </c>
      <c r="D728" s="12" t="s">
        <v>1444</v>
      </c>
      <c r="E728" s="13">
        <v>4674.9</v>
      </c>
      <c r="F728" s="14">
        <v>0</v>
      </c>
    </row>
    <row r="729" s="1" customFormat="1" spans="1:6">
      <c r="A729" s="10">
        <v>726</v>
      </c>
      <c r="B729" s="10" t="s">
        <v>8</v>
      </c>
      <c r="C729" s="12" t="s">
        <v>1445</v>
      </c>
      <c r="D729" s="12" t="s">
        <v>1446</v>
      </c>
      <c r="E729" s="13">
        <v>3517.07</v>
      </c>
      <c r="F729" s="14">
        <v>0</v>
      </c>
    </row>
    <row r="730" s="1" customFormat="1" spans="1:6">
      <c r="A730" s="10">
        <v>727</v>
      </c>
      <c r="B730" s="10" t="s">
        <v>8</v>
      </c>
      <c r="C730" s="12" t="s">
        <v>1447</v>
      </c>
      <c r="D730" s="12" t="s">
        <v>1448</v>
      </c>
      <c r="E730" s="13">
        <v>931.48</v>
      </c>
      <c r="F730" s="14">
        <v>0</v>
      </c>
    </row>
    <row r="731" s="1" customFormat="1" spans="1:6">
      <c r="A731" s="10">
        <v>728</v>
      </c>
      <c r="B731" s="10" t="s">
        <v>8</v>
      </c>
      <c r="C731" s="12" t="s">
        <v>1449</v>
      </c>
      <c r="D731" s="12" t="s">
        <v>1450</v>
      </c>
      <c r="E731" s="13">
        <v>524.78</v>
      </c>
      <c r="F731" s="14">
        <v>0</v>
      </c>
    </row>
    <row r="732" s="1" customFormat="1" spans="1:6">
      <c r="A732" s="10">
        <v>729</v>
      </c>
      <c r="B732" s="10" t="s">
        <v>8</v>
      </c>
      <c r="C732" s="12" t="s">
        <v>1451</v>
      </c>
      <c r="D732" s="12" t="s">
        <v>1452</v>
      </c>
      <c r="E732" s="13">
        <v>423.92</v>
      </c>
      <c r="F732" s="14">
        <v>0</v>
      </c>
    </row>
    <row r="733" s="1" customFormat="1" spans="1:6">
      <c r="A733" s="10">
        <v>730</v>
      </c>
      <c r="B733" s="10" t="s">
        <v>8</v>
      </c>
      <c r="C733" s="12" t="s">
        <v>1453</v>
      </c>
      <c r="D733" s="12" t="s">
        <v>1454</v>
      </c>
      <c r="E733" s="13">
        <v>3942.77</v>
      </c>
      <c r="F733" s="14">
        <v>0</v>
      </c>
    </row>
    <row r="734" s="1" customFormat="1" spans="1:6">
      <c r="A734" s="10">
        <v>731</v>
      </c>
      <c r="B734" s="10" t="s">
        <v>8</v>
      </c>
      <c r="C734" s="12" t="s">
        <v>1455</v>
      </c>
      <c r="D734" s="12" t="s">
        <v>1456</v>
      </c>
      <c r="E734" s="13">
        <v>585.34</v>
      </c>
      <c r="F734" s="14">
        <v>0</v>
      </c>
    </row>
    <row r="735" s="1" customFormat="1" spans="1:6">
      <c r="A735" s="10">
        <v>732</v>
      </c>
      <c r="B735" s="10" t="s">
        <v>8</v>
      </c>
      <c r="C735" s="12" t="s">
        <v>1457</v>
      </c>
      <c r="D735" s="12" t="s">
        <v>1458</v>
      </c>
      <c r="E735" s="13">
        <v>585.48</v>
      </c>
      <c r="F735" s="14">
        <v>0</v>
      </c>
    </row>
    <row r="736" s="1" customFormat="1" spans="1:6">
      <c r="A736" s="10">
        <v>733</v>
      </c>
      <c r="B736" s="10" t="s">
        <v>8</v>
      </c>
      <c r="C736" s="12" t="s">
        <v>1459</v>
      </c>
      <c r="D736" s="12" t="s">
        <v>1460</v>
      </c>
      <c r="E736" s="13">
        <v>467.67</v>
      </c>
      <c r="F736" s="14">
        <v>0</v>
      </c>
    </row>
    <row r="737" s="1" customFormat="1" spans="1:6">
      <c r="A737" s="10">
        <v>734</v>
      </c>
      <c r="B737" s="10" t="s">
        <v>8</v>
      </c>
      <c r="C737" s="12" t="s">
        <v>1461</v>
      </c>
      <c r="D737" s="12" t="s">
        <v>1462</v>
      </c>
      <c r="E737" s="13">
        <v>1509.58</v>
      </c>
      <c r="F737" s="14">
        <v>0</v>
      </c>
    </row>
    <row r="738" s="1" customFormat="1" spans="1:6">
      <c r="A738" s="10">
        <v>735</v>
      </c>
      <c r="B738" s="10" t="s">
        <v>8</v>
      </c>
      <c r="C738" s="12" t="s">
        <v>1463</v>
      </c>
      <c r="D738" s="12" t="s">
        <v>1464</v>
      </c>
      <c r="E738" s="13">
        <v>2335.87</v>
      </c>
      <c r="F738" s="14">
        <v>0.0556</v>
      </c>
    </row>
    <row r="739" s="1" customFormat="1" spans="1:6">
      <c r="A739" s="10">
        <v>736</v>
      </c>
      <c r="B739" s="10" t="s">
        <v>8</v>
      </c>
      <c r="C739" s="12" t="s">
        <v>1465</v>
      </c>
      <c r="D739" s="12" t="s">
        <v>1466</v>
      </c>
      <c r="E739" s="13">
        <v>2411.99</v>
      </c>
      <c r="F739" s="14">
        <v>0.0556</v>
      </c>
    </row>
    <row r="740" s="1" customFormat="1" spans="1:6">
      <c r="A740" s="10">
        <v>737</v>
      </c>
      <c r="B740" s="10" t="s">
        <v>8</v>
      </c>
      <c r="C740" s="12" t="s">
        <v>1467</v>
      </c>
      <c r="D740" s="12" t="s">
        <v>1468</v>
      </c>
      <c r="E740" s="13">
        <v>136.58</v>
      </c>
      <c r="F740" s="14">
        <v>0</v>
      </c>
    </row>
    <row r="741" s="1" customFormat="1" spans="1:6">
      <c r="A741" s="10">
        <v>738</v>
      </c>
      <c r="B741" s="10" t="s">
        <v>8</v>
      </c>
      <c r="C741" s="12" t="s">
        <v>1469</v>
      </c>
      <c r="D741" s="12" t="s">
        <v>1470</v>
      </c>
      <c r="E741" s="13">
        <v>1755.59</v>
      </c>
      <c r="F741" s="14">
        <v>0</v>
      </c>
    </row>
    <row r="742" s="1" customFormat="1" spans="1:6">
      <c r="A742" s="10">
        <v>739</v>
      </c>
      <c r="B742" s="10" t="s">
        <v>8</v>
      </c>
      <c r="C742" s="12" t="s">
        <v>1471</v>
      </c>
      <c r="D742" s="12" t="s">
        <v>1472</v>
      </c>
      <c r="E742" s="13">
        <v>232.12</v>
      </c>
      <c r="F742" s="14">
        <v>0</v>
      </c>
    </row>
    <row r="743" s="1" customFormat="1" spans="1:6">
      <c r="A743" s="10">
        <v>740</v>
      </c>
      <c r="B743" s="10" t="s">
        <v>8</v>
      </c>
      <c r="C743" s="12" t="s">
        <v>1473</v>
      </c>
      <c r="D743" s="12" t="s">
        <v>1474</v>
      </c>
      <c r="E743" s="13">
        <v>1288.02</v>
      </c>
      <c r="F743" s="14">
        <v>0</v>
      </c>
    </row>
    <row r="744" s="1" customFormat="1" spans="1:6">
      <c r="A744" s="10">
        <v>741</v>
      </c>
      <c r="B744" s="10" t="s">
        <v>8</v>
      </c>
      <c r="C744" s="12" t="s">
        <v>1475</v>
      </c>
      <c r="D744" s="12" t="s">
        <v>1476</v>
      </c>
      <c r="E744" s="13">
        <v>1398.48</v>
      </c>
      <c r="F744" s="14">
        <v>0</v>
      </c>
    </row>
    <row r="745" s="1" customFormat="1" spans="1:6">
      <c r="A745" s="10">
        <v>742</v>
      </c>
      <c r="B745" s="10" t="s">
        <v>8</v>
      </c>
      <c r="C745" s="12" t="s">
        <v>1477</v>
      </c>
      <c r="D745" s="12" t="s">
        <v>1478</v>
      </c>
      <c r="E745" s="13">
        <v>373.64</v>
      </c>
      <c r="F745" s="14">
        <v>0</v>
      </c>
    </row>
    <row r="746" s="1" customFormat="1" spans="1:6">
      <c r="A746" s="10">
        <v>743</v>
      </c>
      <c r="B746" s="10" t="s">
        <v>8</v>
      </c>
      <c r="C746" s="12" t="s">
        <v>1479</v>
      </c>
      <c r="D746" s="12" t="s">
        <v>1480</v>
      </c>
      <c r="E746" s="13">
        <v>262.39</v>
      </c>
      <c r="F746" s="14">
        <v>0</v>
      </c>
    </row>
    <row r="747" s="1" customFormat="1" spans="1:6">
      <c r="A747" s="10">
        <v>744</v>
      </c>
      <c r="B747" s="10" t="s">
        <v>8</v>
      </c>
      <c r="C747" s="12" t="s">
        <v>1481</v>
      </c>
      <c r="D747" s="12" t="s">
        <v>1482</v>
      </c>
      <c r="E747" s="13">
        <v>524.78</v>
      </c>
      <c r="F747" s="14">
        <v>0</v>
      </c>
    </row>
    <row r="748" s="1" customFormat="1" spans="1:6">
      <c r="A748" s="10">
        <v>745</v>
      </c>
      <c r="B748" s="10" t="s">
        <v>8</v>
      </c>
      <c r="C748" s="12" t="s">
        <v>1483</v>
      </c>
      <c r="D748" s="12" t="s">
        <v>1484</v>
      </c>
      <c r="E748" s="13">
        <v>912.63</v>
      </c>
      <c r="F748" s="14">
        <v>0</v>
      </c>
    </row>
    <row r="749" s="1" customFormat="1" spans="1:6">
      <c r="A749" s="10">
        <v>746</v>
      </c>
      <c r="B749" s="10" t="s">
        <v>8</v>
      </c>
      <c r="C749" s="12" t="s">
        <v>1485</v>
      </c>
      <c r="D749" s="12" t="s">
        <v>1486</v>
      </c>
      <c r="E749" s="13">
        <v>7088.66</v>
      </c>
      <c r="F749" s="14">
        <v>0</v>
      </c>
    </row>
    <row r="750" s="1" customFormat="1" spans="1:6">
      <c r="A750" s="10">
        <v>747</v>
      </c>
      <c r="B750" s="10" t="s">
        <v>8</v>
      </c>
      <c r="C750" s="12" t="s">
        <v>1487</v>
      </c>
      <c r="D750" s="12" t="s">
        <v>1488</v>
      </c>
      <c r="E750" s="13">
        <v>1481.4</v>
      </c>
      <c r="F750" s="14">
        <v>0</v>
      </c>
    </row>
    <row r="751" s="1" customFormat="1" spans="1:6">
      <c r="A751" s="10">
        <v>748</v>
      </c>
      <c r="B751" s="10" t="s">
        <v>8</v>
      </c>
      <c r="C751" s="12" t="s">
        <v>1489</v>
      </c>
      <c r="D751" s="12" t="s">
        <v>1490</v>
      </c>
      <c r="E751" s="13">
        <v>234</v>
      </c>
      <c r="F751" s="14">
        <v>0</v>
      </c>
    </row>
    <row r="752" s="1" customFormat="1" spans="1:6">
      <c r="A752" s="10">
        <v>749</v>
      </c>
      <c r="B752" s="10" t="s">
        <v>8</v>
      </c>
      <c r="C752" s="12" t="s">
        <v>1491</v>
      </c>
      <c r="D752" s="12">
        <v>735488895</v>
      </c>
      <c r="E752" s="13">
        <v>134.39</v>
      </c>
      <c r="F752" s="14">
        <v>0</v>
      </c>
    </row>
    <row r="753" s="1" customFormat="1" spans="1:6">
      <c r="A753" s="10">
        <v>750</v>
      </c>
      <c r="B753" s="10" t="s">
        <v>8</v>
      </c>
      <c r="C753" s="12" t="s">
        <v>1492</v>
      </c>
      <c r="D753" s="12">
        <v>730359701</v>
      </c>
      <c r="E753" s="13">
        <v>524.78</v>
      </c>
      <c r="F753" s="14">
        <v>0</v>
      </c>
    </row>
    <row r="754" s="1" customFormat="1" spans="1:6">
      <c r="A754" s="10">
        <v>751</v>
      </c>
      <c r="B754" s="10" t="s">
        <v>8</v>
      </c>
      <c r="C754" s="12" t="s">
        <v>1493</v>
      </c>
      <c r="D754" s="12">
        <v>300743420</v>
      </c>
      <c r="E754" s="13">
        <v>9946.62</v>
      </c>
      <c r="F754" s="14">
        <v>0</v>
      </c>
    </row>
    <row r="755" s="1" customFormat="1" spans="1:6">
      <c r="A755" s="10">
        <v>752</v>
      </c>
      <c r="B755" s="10" t="s">
        <v>8</v>
      </c>
      <c r="C755" s="12" t="s">
        <v>1494</v>
      </c>
      <c r="D755" s="12">
        <v>758124808</v>
      </c>
      <c r="E755" s="13">
        <v>312.74</v>
      </c>
      <c r="F755" s="14">
        <v>0</v>
      </c>
    </row>
    <row r="756" s="1" customFormat="1" spans="1:6">
      <c r="A756" s="10">
        <v>753</v>
      </c>
      <c r="B756" s="10" t="s">
        <v>8</v>
      </c>
      <c r="C756" s="12" t="s">
        <v>1495</v>
      </c>
      <c r="D756" s="12" t="s">
        <v>1496</v>
      </c>
      <c r="E756" s="13">
        <v>131.2</v>
      </c>
      <c r="F756" s="14">
        <v>0</v>
      </c>
    </row>
    <row r="757" s="1" customFormat="1" spans="1:6">
      <c r="A757" s="10">
        <v>754</v>
      </c>
      <c r="B757" s="10" t="s">
        <v>8</v>
      </c>
      <c r="C757" s="12" t="s">
        <v>1497</v>
      </c>
      <c r="D757" s="12">
        <v>351544712</v>
      </c>
      <c r="E757" s="13">
        <v>343.13</v>
      </c>
      <c r="F757" s="14">
        <v>0</v>
      </c>
    </row>
    <row r="758" s="1" customFormat="1" spans="1:6">
      <c r="A758" s="10">
        <v>755</v>
      </c>
      <c r="B758" s="10" t="s">
        <v>8</v>
      </c>
      <c r="C758" s="12" t="s">
        <v>1498</v>
      </c>
      <c r="D758" s="12" t="s">
        <v>1499</v>
      </c>
      <c r="E758" s="13">
        <v>444.05</v>
      </c>
      <c r="F758" s="14">
        <v>0</v>
      </c>
    </row>
    <row r="759" s="1" customFormat="1" spans="1:6">
      <c r="A759" s="10">
        <v>756</v>
      </c>
      <c r="B759" s="10" t="s">
        <v>8</v>
      </c>
      <c r="C759" s="12" t="s">
        <v>1500</v>
      </c>
      <c r="D759" s="12" t="s">
        <v>1501</v>
      </c>
      <c r="E759" s="13">
        <v>138.45</v>
      </c>
      <c r="F759" s="14">
        <v>0</v>
      </c>
    </row>
    <row r="760" s="1" customFormat="1" spans="1:6">
      <c r="A760" s="10">
        <v>757</v>
      </c>
      <c r="B760" s="10" t="s">
        <v>8</v>
      </c>
      <c r="C760" s="12" t="s">
        <v>1502</v>
      </c>
      <c r="D760" s="12">
        <v>238792300</v>
      </c>
      <c r="E760" s="13">
        <v>523.65</v>
      </c>
      <c r="F760" s="14">
        <v>0</v>
      </c>
    </row>
    <row r="761" s="1" customFormat="1" spans="1:6">
      <c r="A761" s="10">
        <v>758</v>
      </c>
      <c r="B761" s="10" t="s">
        <v>8</v>
      </c>
      <c r="C761" s="12" t="s">
        <v>1503</v>
      </c>
      <c r="D761" s="12" t="s">
        <v>1504</v>
      </c>
      <c r="E761" s="13">
        <v>454.31</v>
      </c>
      <c r="F761" s="14">
        <v>0</v>
      </c>
    </row>
    <row r="762" s="1" customFormat="1" spans="1:6">
      <c r="A762" s="10">
        <v>759</v>
      </c>
      <c r="B762" s="10" t="s">
        <v>8</v>
      </c>
      <c r="C762" s="12" t="s">
        <v>1505</v>
      </c>
      <c r="D762" s="12" t="s">
        <v>1506</v>
      </c>
      <c r="E762" s="13">
        <v>1454.7</v>
      </c>
      <c r="F762" s="14">
        <v>0</v>
      </c>
    </row>
    <row r="763" s="1" customFormat="1" spans="1:6">
      <c r="A763" s="10">
        <v>760</v>
      </c>
      <c r="B763" s="10" t="s">
        <v>8</v>
      </c>
      <c r="C763" s="12" t="s">
        <v>1507</v>
      </c>
      <c r="D763" s="12">
        <v>673732388</v>
      </c>
      <c r="E763" s="13">
        <v>131.2</v>
      </c>
      <c r="F763" s="14">
        <v>0</v>
      </c>
    </row>
    <row r="764" s="1" customFormat="1" spans="1:6">
      <c r="A764" s="10">
        <v>761</v>
      </c>
      <c r="B764" s="10" t="s">
        <v>8</v>
      </c>
      <c r="C764" s="12" t="s">
        <v>1508</v>
      </c>
      <c r="D764" s="12" t="s">
        <v>1509</v>
      </c>
      <c r="E764" s="13">
        <v>737.51</v>
      </c>
      <c r="F764" s="14">
        <v>0</v>
      </c>
    </row>
    <row r="765" s="1" customFormat="1" spans="1:6">
      <c r="A765" s="10">
        <v>762</v>
      </c>
      <c r="B765" s="10" t="s">
        <v>8</v>
      </c>
      <c r="C765" s="12" t="s">
        <v>1510</v>
      </c>
      <c r="D765" s="12" t="s">
        <v>1511</v>
      </c>
      <c r="E765" s="13">
        <v>1314.36</v>
      </c>
      <c r="F765" s="14">
        <v>0</v>
      </c>
    </row>
    <row r="766" s="1" customFormat="1" spans="1:6">
      <c r="A766" s="10">
        <v>763</v>
      </c>
      <c r="B766" s="10" t="s">
        <v>8</v>
      </c>
      <c r="C766" s="12" t="s">
        <v>1512</v>
      </c>
      <c r="D766" s="12">
        <v>328681831</v>
      </c>
      <c r="E766" s="13">
        <v>794.16</v>
      </c>
      <c r="F766" s="14">
        <v>0</v>
      </c>
    </row>
    <row r="767" s="1" customFormat="1" spans="1:6">
      <c r="A767" s="10">
        <v>764</v>
      </c>
      <c r="B767" s="10" t="s">
        <v>8</v>
      </c>
      <c r="C767" s="12" t="s">
        <v>1513</v>
      </c>
      <c r="D767" s="12">
        <v>690692197</v>
      </c>
      <c r="E767" s="13">
        <v>1029.38</v>
      </c>
      <c r="F767" s="14">
        <v>0</v>
      </c>
    </row>
    <row r="768" s="1" customFormat="1" spans="1:6">
      <c r="A768" s="10">
        <v>765</v>
      </c>
      <c r="B768" s="10" t="s">
        <v>8</v>
      </c>
      <c r="C768" s="12" t="s">
        <v>1514</v>
      </c>
      <c r="D768" s="12" t="s">
        <v>1515</v>
      </c>
      <c r="E768" s="13">
        <v>1985.08</v>
      </c>
      <c r="F768" s="14">
        <v>0</v>
      </c>
    </row>
    <row r="769" s="1" customFormat="1" spans="1:6">
      <c r="A769" s="10">
        <v>766</v>
      </c>
      <c r="B769" s="10" t="s">
        <v>8</v>
      </c>
      <c r="C769" s="12" t="s">
        <v>1516</v>
      </c>
      <c r="D769" s="12" t="s">
        <v>1517</v>
      </c>
      <c r="E769" s="13">
        <v>405.99</v>
      </c>
      <c r="F769" s="14">
        <v>0</v>
      </c>
    </row>
    <row r="770" s="1" customFormat="1" spans="1:6">
      <c r="A770" s="10">
        <v>767</v>
      </c>
      <c r="B770" s="10" t="s">
        <v>8</v>
      </c>
      <c r="C770" s="12" t="s">
        <v>1518</v>
      </c>
      <c r="D770" s="12">
        <v>671476384</v>
      </c>
      <c r="E770" s="13">
        <v>883.43</v>
      </c>
      <c r="F770" s="14">
        <v>0</v>
      </c>
    </row>
    <row r="771" s="1" customFormat="1" spans="1:6">
      <c r="A771" s="10">
        <v>768</v>
      </c>
      <c r="B771" s="10" t="s">
        <v>8</v>
      </c>
      <c r="C771" s="12" t="s">
        <v>1519</v>
      </c>
      <c r="D771" s="12">
        <v>300698965</v>
      </c>
      <c r="E771" s="13">
        <v>524.78</v>
      </c>
      <c r="F771" s="14">
        <v>0</v>
      </c>
    </row>
    <row r="772" s="1" customFormat="1" spans="1:6">
      <c r="A772" s="10">
        <v>769</v>
      </c>
      <c r="B772" s="10" t="s">
        <v>8</v>
      </c>
      <c r="C772" s="12" t="s">
        <v>1520</v>
      </c>
      <c r="D772" s="12" t="s">
        <v>1521</v>
      </c>
      <c r="E772" s="13">
        <v>262.39</v>
      </c>
      <c r="F772" s="14">
        <v>0</v>
      </c>
    </row>
    <row r="773" s="1" customFormat="1" spans="1:6">
      <c r="A773" s="10">
        <v>770</v>
      </c>
      <c r="B773" s="10" t="s">
        <v>8</v>
      </c>
      <c r="C773" s="12" t="s">
        <v>1522</v>
      </c>
      <c r="D773" s="12" t="s">
        <v>1523</v>
      </c>
      <c r="E773" s="13">
        <v>5339.61</v>
      </c>
      <c r="F773" s="14">
        <v>0</v>
      </c>
    </row>
    <row r="774" s="1" customFormat="1" spans="1:6">
      <c r="A774" s="10">
        <v>771</v>
      </c>
      <c r="B774" s="10" t="s">
        <v>8</v>
      </c>
      <c r="C774" s="12" t="s">
        <v>1524</v>
      </c>
      <c r="D774" s="12">
        <v>758105199</v>
      </c>
      <c r="E774" s="13">
        <v>546</v>
      </c>
      <c r="F774" s="14">
        <v>0</v>
      </c>
    </row>
    <row r="775" s="1" customFormat="1" spans="1:6">
      <c r="A775" s="10">
        <v>772</v>
      </c>
      <c r="B775" s="10" t="s">
        <v>8</v>
      </c>
      <c r="C775" s="12" t="s">
        <v>1525</v>
      </c>
      <c r="D775" s="12" t="s">
        <v>1526</v>
      </c>
      <c r="E775" s="13">
        <v>6072.91</v>
      </c>
      <c r="F775" s="14">
        <v>0</v>
      </c>
    </row>
    <row r="776" s="1" customFormat="1" spans="1:6">
      <c r="A776" s="10">
        <v>773</v>
      </c>
      <c r="B776" s="10" t="s">
        <v>8</v>
      </c>
      <c r="C776" s="12" t="s">
        <v>1527</v>
      </c>
      <c r="D776" s="12" t="s">
        <v>1528</v>
      </c>
      <c r="E776" s="13">
        <v>524.95</v>
      </c>
      <c r="F776" s="14">
        <v>0</v>
      </c>
    </row>
    <row r="777" s="1" customFormat="1" spans="1:6">
      <c r="A777" s="10">
        <v>774</v>
      </c>
      <c r="B777" s="10" t="s">
        <v>8</v>
      </c>
      <c r="C777" s="12" t="s">
        <v>1529</v>
      </c>
      <c r="D777" s="12" t="s">
        <v>1530</v>
      </c>
      <c r="E777" s="13">
        <v>639.44</v>
      </c>
      <c r="F777" s="14">
        <v>0</v>
      </c>
    </row>
    <row r="778" s="1" customFormat="1" spans="1:6">
      <c r="A778" s="10">
        <v>775</v>
      </c>
      <c r="B778" s="10" t="s">
        <v>8</v>
      </c>
      <c r="C778" s="12" t="s">
        <v>1531</v>
      </c>
      <c r="D778" s="12" t="s">
        <v>1532</v>
      </c>
      <c r="E778" s="13">
        <v>655.98</v>
      </c>
      <c r="F778" s="14">
        <v>0</v>
      </c>
    </row>
    <row r="779" s="1" customFormat="1" spans="1:6">
      <c r="A779" s="10">
        <v>776</v>
      </c>
      <c r="B779" s="10" t="s">
        <v>8</v>
      </c>
      <c r="C779" s="12" t="s">
        <v>1533</v>
      </c>
      <c r="D779" s="12" t="s">
        <v>1534</v>
      </c>
      <c r="E779" s="13">
        <v>283.8</v>
      </c>
      <c r="F779" s="14">
        <v>0</v>
      </c>
    </row>
    <row r="780" s="1" customFormat="1" spans="1:6">
      <c r="A780" s="10">
        <v>777</v>
      </c>
      <c r="B780" s="10" t="s">
        <v>8</v>
      </c>
      <c r="C780" s="12" t="s">
        <v>1535</v>
      </c>
      <c r="D780" s="12" t="s">
        <v>1536</v>
      </c>
      <c r="E780" s="13">
        <v>807.36</v>
      </c>
      <c r="F780" s="14">
        <v>0</v>
      </c>
    </row>
    <row r="781" s="1" customFormat="1" spans="1:6">
      <c r="A781" s="10">
        <v>778</v>
      </c>
      <c r="B781" s="10" t="s">
        <v>8</v>
      </c>
      <c r="C781" s="12" t="s">
        <v>1537</v>
      </c>
      <c r="D781" s="12" t="s">
        <v>1538</v>
      </c>
      <c r="E781" s="13">
        <v>464.23</v>
      </c>
      <c r="F781" s="14">
        <v>0</v>
      </c>
    </row>
    <row r="782" s="1" customFormat="1" spans="1:6">
      <c r="A782" s="10">
        <v>779</v>
      </c>
      <c r="B782" s="10" t="s">
        <v>8</v>
      </c>
      <c r="C782" s="12" t="s">
        <v>1539</v>
      </c>
      <c r="D782" s="12" t="s">
        <v>1540</v>
      </c>
      <c r="E782" s="13">
        <v>837.64</v>
      </c>
      <c r="F782" s="14">
        <v>0</v>
      </c>
    </row>
    <row r="783" s="1" customFormat="1" spans="1:6">
      <c r="A783" s="10">
        <v>780</v>
      </c>
      <c r="B783" s="10" t="s">
        <v>8</v>
      </c>
      <c r="C783" s="12" t="s">
        <v>1541</v>
      </c>
      <c r="D783" s="12" t="s">
        <v>1542</v>
      </c>
      <c r="E783" s="13">
        <v>543.5</v>
      </c>
      <c r="F783" s="14">
        <v>0</v>
      </c>
    </row>
    <row r="784" s="1" customFormat="1" spans="1:6">
      <c r="A784" s="10">
        <v>781</v>
      </c>
      <c r="B784" s="10" t="s">
        <v>8</v>
      </c>
      <c r="C784" s="12" t="s">
        <v>1543</v>
      </c>
      <c r="D784" s="12" t="s">
        <v>1544</v>
      </c>
      <c r="E784" s="13">
        <v>728.95</v>
      </c>
      <c r="F784" s="14">
        <v>0</v>
      </c>
    </row>
    <row r="785" s="1" customFormat="1" spans="1:6">
      <c r="A785" s="10">
        <v>782</v>
      </c>
      <c r="B785" s="10" t="s">
        <v>8</v>
      </c>
      <c r="C785" s="12" t="s">
        <v>1545</v>
      </c>
      <c r="D785" s="12" t="s">
        <v>1546</v>
      </c>
      <c r="E785" s="13">
        <v>90.83</v>
      </c>
      <c r="F785" s="14">
        <v>0</v>
      </c>
    </row>
    <row r="786" s="1" customFormat="1" spans="1:6">
      <c r="A786" s="10">
        <v>783</v>
      </c>
      <c r="B786" s="10" t="s">
        <v>8</v>
      </c>
      <c r="C786" s="12" t="s">
        <v>1547</v>
      </c>
      <c r="D786" s="12" t="s">
        <v>1548</v>
      </c>
      <c r="E786" s="13">
        <v>262.39</v>
      </c>
      <c r="F786" s="14">
        <v>0</v>
      </c>
    </row>
    <row r="787" s="1" customFormat="1" spans="1:6">
      <c r="A787" s="10">
        <v>784</v>
      </c>
      <c r="B787" s="10" t="s">
        <v>8</v>
      </c>
      <c r="C787" s="12" t="s">
        <v>1549</v>
      </c>
      <c r="D787" s="12" t="s">
        <v>1550</v>
      </c>
      <c r="E787" s="13">
        <v>982.98</v>
      </c>
      <c r="F787" s="14">
        <v>0</v>
      </c>
    </row>
    <row r="788" s="1" customFormat="1" spans="1:6">
      <c r="A788" s="10">
        <v>785</v>
      </c>
      <c r="B788" s="10" t="s">
        <v>8</v>
      </c>
      <c r="C788" s="12" t="s">
        <v>1551</v>
      </c>
      <c r="D788" s="12" t="s">
        <v>1552</v>
      </c>
      <c r="E788" s="13">
        <v>363.31</v>
      </c>
      <c r="F788" s="14">
        <v>0</v>
      </c>
    </row>
    <row r="789" s="1" customFormat="1" spans="1:6">
      <c r="A789" s="10">
        <v>786</v>
      </c>
      <c r="B789" s="10" t="s">
        <v>8</v>
      </c>
      <c r="C789" s="12" t="s">
        <v>1553</v>
      </c>
      <c r="D789" s="12" t="s">
        <v>1554</v>
      </c>
      <c r="E789" s="13">
        <v>343.13</v>
      </c>
      <c r="F789" s="14">
        <v>0</v>
      </c>
    </row>
    <row r="790" s="1" customFormat="1" spans="1:6">
      <c r="A790" s="10">
        <v>787</v>
      </c>
      <c r="B790" s="10" t="s">
        <v>8</v>
      </c>
      <c r="C790" s="12" t="s">
        <v>1555</v>
      </c>
      <c r="D790" s="12" t="s">
        <v>1556</v>
      </c>
      <c r="E790" s="13">
        <v>413.77</v>
      </c>
      <c r="F790" s="14">
        <v>0</v>
      </c>
    </row>
    <row r="791" s="1" customFormat="1" spans="1:6">
      <c r="A791" s="10">
        <v>788</v>
      </c>
      <c r="B791" s="10" t="s">
        <v>8</v>
      </c>
      <c r="C791" s="12" t="s">
        <v>1557</v>
      </c>
      <c r="D791" s="12" t="s">
        <v>1558</v>
      </c>
      <c r="E791" s="13">
        <v>131.2</v>
      </c>
      <c r="F791" s="14">
        <v>0</v>
      </c>
    </row>
    <row r="792" s="1" customFormat="1" spans="1:6">
      <c r="A792" s="10">
        <v>789</v>
      </c>
      <c r="B792" s="10" t="s">
        <v>8</v>
      </c>
      <c r="C792" s="12" t="s">
        <v>1559</v>
      </c>
      <c r="D792" s="12" t="s">
        <v>1560</v>
      </c>
      <c r="E792" s="13">
        <v>686.26</v>
      </c>
      <c r="F792" s="14">
        <v>0</v>
      </c>
    </row>
    <row r="793" s="1" customFormat="1" spans="1:6">
      <c r="A793" s="10">
        <v>790</v>
      </c>
      <c r="B793" s="10" t="s">
        <v>8</v>
      </c>
      <c r="C793" s="12" t="s">
        <v>1561</v>
      </c>
      <c r="D793" s="12" t="s">
        <v>1562</v>
      </c>
      <c r="E793" s="13">
        <v>546</v>
      </c>
      <c r="F793" s="14">
        <v>0</v>
      </c>
    </row>
    <row r="794" s="1" customFormat="1" spans="1:6">
      <c r="A794" s="10">
        <v>791</v>
      </c>
      <c r="B794" s="10" t="s">
        <v>8</v>
      </c>
      <c r="C794" s="12" t="s">
        <v>1563</v>
      </c>
      <c r="D794" s="12" t="s">
        <v>1564</v>
      </c>
      <c r="E794" s="13">
        <v>131.2</v>
      </c>
      <c r="F794" s="14">
        <v>0</v>
      </c>
    </row>
    <row r="795" s="1" customFormat="1" spans="1:6">
      <c r="A795" s="10">
        <v>792</v>
      </c>
      <c r="B795" s="10" t="s">
        <v>8</v>
      </c>
      <c r="C795" s="12" t="s">
        <v>1565</v>
      </c>
      <c r="D795" s="12" t="s">
        <v>1566</v>
      </c>
      <c r="E795" s="13">
        <v>1978.03</v>
      </c>
      <c r="F795" s="14">
        <v>0</v>
      </c>
    </row>
    <row r="796" s="1" customFormat="1" spans="1:6">
      <c r="A796" s="10">
        <v>793</v>
      </c>
      <c r="B796" s="10" t="s">
        <v>8</v>
      </c>
      <c r="C796" s="12" t="s">
        <v>1567</v>
      </c>
      <c r="D796" s="12" t="s">
        <v>1568</v>
      </c>
      <c r="E796" s="13">
        <v>7866.11</v>
      </c>
      <c r="F796" s="14">
        <v>0</v>
      </c>
    </row>
    <row r="797" s="1" customFormat="1" spans="1:6">
      <c r="A797" s="10">
        <v>794</v>
      </c>
      <c r="B797" s="10" t="s">
        <v>8</v>
      </c>
      <c r="C797" s="19" t="s">
        <v>1569</v>
      </c>
      <c r="D797" s="19" t="s">
        <v>1570</v>
      </c>
      <c r="E797" s="13">
        <v>195</v>
      </c>
      <c r="F797" s="14">
        <v>0</v>
      </c>
    </row>
    <row r="798" s="1" customFormat="1" spans="1:6">
      <c r="A798" s="10">
        <v>795</v>
      </c>
      <c r="B798" s="10" t="s">
        <v>8</v>
      </c>
      <c r="C798" s="19" t="s">
        <v>1571</v>
      </c>
      <c r="D798" s="19" t="s">
        <v>1572</v>
      </c>
      <c r="E798" s="13">
        <v>269.1</v>
      </c>
      <c r="F798" s="14">
        <v>0</v>
      </c>
    </row>
    <row r="799" s="1" customFormat="1" spans="1:6">
      <c r="A799" s="10">
        <v>796</v>
      </c>
      <c r="B799" s="10" t="s">
        <v>8</v>
      </c>
      <c r="C799" s="19" t="s">
        <v>1573</v>
      </c>
      <c r="D799" s="19" t="s">
        <v>1574</v>
      </c>
      <c r="E799" s="13">
        <v>850.98</v>
      </c>
      <c r="F799" s="14">
        <v>0</v>
      </c>
    </row>
    <row r="800" s="1" customFormat="1" spans="1:6">
      <c r="A800" s="10">
        <v>797</v>
      </c>
      <c r="B800" s="10" t="s">
        <v>8</v>
      </c>
      <c r="C800" s="19" t="s">
        <v>1575</v>
      </c>
      <c r="D800" s="19" t="s">
        <v>1576</v>
      </c>
      <c r="E800" s="13">
        <v>686.4</v>
      </c>
      <c r="F800" s="14">
        <v>0</v>
      </c>
    </row>
    <row r="801" s="1" customFormat="1" spans="1:6">
      <c r="A801" s="10">
        <v>798</v>
      </c>
      <c r="B801" s="10" t="s">
        <v>8</v>
      </c>
      <c r="C801" s="19" t="s">
        <v>1577</v>
      </c>
      <c r="D801" s="19" t="s">
        <v>1578</v>
      </c>
      <c r="E801" s="13">
        <v>787.18</v>
      </c>
      <c r="F801" s="14">
        <v>0</v>
      </c>
    </row>
    <row r="802" s="1" customFormat="1" spans="1:6">
      <c r="A802" s="10">
        <v>799</v>
      </c>
      <c r="B802" s="10" t="s">
        <v>8</v>
      </c>
      <c r="C802" s="19" t="s">
        <v>1579</v>
      </c>
      <c r="D802" s="19" t="s">
        <v>1580</v>
      </c>
      <c r="E802" s="13">
        <v>1081.28</v>
      </c>
      <c r="F802" s="14">
        <v>0</v>
      </c>
    </row>
    <row r="803" s="1" customFormat="1" spans="1:6">
      <c r="A803" s="10">
        <v>800</v>
      </c>
      <c r="B803" s="10" t="s">
        <v>8</v>
      </c>
      <c r="C803" s="19" t="s">
        <v>1581</v>
      </c>
      <c r="D803" s="19" t="s">
        <v>1582</v>
      </c>
      <c r="E803" s="13">
        <v>575.24</v>
      </c>
      <c r="F803" s="14">
        <v>0</v>
      </c>
    </row>
    <row r="804" s="1" customFormat="1" spans="1:6">
      <c r="A804" s="10">
        <v>801</v>
      </c>
      <c r="B804" s="10" t="s">
        <v>8</v>
      </c>
      <c r="C804" s="19" t="s">
        <v>1583</v>
      </c>
      <c r="D804" s="19" t="s">
        <v>1584</v>
      </c>
      <c r="E804" s="13">
        <v>262.39</v>
      </c>
      <c r="F804" s="14">
        <v>0</v>
      </c>
    </row>
    <row r="805" s="1" customFormat="1" spans="1:6">
      <c r="A805" s="10">
        <v>802</v>
      </c>
      <c r="B805" s="10" t="s">
        <v>8</v>
      </c>
      <c r="C805" s="19" t="s">
        <v>1585</v>
      </c>
      <c r="D805" s="19" t="s">
        <v>1586</v>
      </c>
      <c r="E805" s="13">
        <v>273</v>
      </c>
      <c r="F805" s="14">
        <v>0</v>
      </c>
    </row>
    <row r="806" s="1" customFormat="1" spans="1:6">
      <c r="A806" s="10">
        <v>803</v>
      </c>
      <c r="B806" s="10" t="s">
        <v>8</v>
      </c>
      <c r="C806" s="19" t="s">
        <v>1587</v>
      </c>
      <c r="D806" s="19" t="s">
        <v>1588</v>
      </c>
      <c r="E806" s="13">
        <v>1034.36</v>
      </c>
      <c r="F806" s="14">
        <v>0</v>
      </c>
    </row>
    <row r="807" s="1" customFormat="1" spans="1:6">
      <c r="A807" s="10">
        <v>804</v>
      </c>
      <c r="B807" s="10" t="s">
        <v>8</v>
      </c>
      <c r="C807" s="19" t="s">
        <v>1589</v>
      </c>
      <c r="D807" s="19" t="s">
        <v>1590</v>
      </c>
      <c r="E807" s="13">
        <v>265.64</v>
      </c>
      <c r="F807" s="14">
        <v>0</v>
      </c>
    </row>
    <row r="808" s="1" customFormat="1" spans="1:6">
      <c r="A808" s="10">
        <v>805</v>
      </c>
      <c r="B808" s="10" t="s">
        <v>8</v>
      </c>
      <c r="C808" s="19" t="s">
        <v>1591</v>
      </c>
      <c r="D808" s="19" t="s">
        <v>1592</v>
      </c>
      <c r="E808" s="13">
        <v>922.9</v>
      </c>
      <c r="F808" s="14">
        <v>0</v>
      </c>
    </row>
    <row r="809" s="1" customFormat="1" spans="1:6">
      <c r="A809" s="10">
        <v>806</v>
      </c>
      <c r="B809" s="10" t="s">
        <v>8</v>
      </c>
      <c r="C809" s="19" t="s">
        <v>1593</v>
      </c>
      <c r="D809" s="19" t="s">
        <v>1594</v>
      </c>
      <c r="E809" s="13">
        <v>3915.7</v>
      </c>
      <c r="F809" s="14">
        <v>0</v>
      </c>
    </row>
    <row r="810" s="1" customFormat="1" spans="1:6">
      <c r="A810" s="10">
        <v>807</v>
      </c>
      <c r="B810" s="10" t="s">
        <v>8</v>
      </c>
      <c r="C810" s="19" t="s">
        <v>1595</v>
      </c>
      <c r="D810" s="19" t="s">
        <v>1596</v>
      </c>
      <c r="E810" s="13">
        <v>353.22</v>
      </c>
      <c r="F810" s="14">
        <v>0</v>
      </c>
    </row>
    <row r="811" s="1" customFormat="1" spans="1:6">
      <c r="A811" s="10">
        <v>808</v>
      </c>
      <c r="B811" s="10" t="s">
        <v>8</v>
      </c>
      <c r="C811" s="19" t="s">
        <v>1597</v>
      </c>
      <c r="D811" s="19" t="s">
        <v>1598</v>
      </c>
      <c r="E811" s="13">
        <v>393.59</v>
      </c>
      <c r="F811" s="14">
        <v>0</v>
      </c>
    </row>
    <row r="812" s="1" customFormat="1" spans="1:6">
      <c r="A812" s="10">
        <v>809</v>
      </c>
      <c r="B812" s="10" t="s">
        <v>8</v>
      </c>
      <c r="C812" s="19" t="s">
        <v>1599</v>
      </c>
      <c r="D812" s="19" t="s">
        <v>1600</v>
      </c>
      <c r="E812" s="13">
        <v>666.07</v>
      </c>
      <c r="F812" s="14">
        <v>0</v>
      </c>
    </row>
    <row r="813" s="1" customFormat="1" spans="1:6">
      <c r="A813" s="10">
        <v>810</v>
      </c>
      <c r="B813" s="10" t="s">
        <v>8</v>
      </c>
      <c r="C813" s="19" t="s">
        <v>1601</v>
      </c>
      <c r="D813" s="19" t="s">
        <v>1602</v>
      </c>
      <c r="E813" s="13">
        <v>1281.69</v>
      </c>
      <c r="F813" s="14">
        <v>0</v>
      </c>
    </row>
    <row r="814" s="1" customFormat="1" spans="1:6">
      <c r="A814" s="10">
        <v>811</v>
      </c>
      <c r="B814" s="10" t="s">
        <v>8</v>
      </c>
      <c r="C814" s="19" t="s">
        <v>1603</v>
      </c>
      <c r="D814" s="19" t="s">
        <v>1604</v>
      </c>
      <c r="E814" s="13">
        <v>585.34</v>
      </c>
      <c r="F814" s="14">
        <v>0</v>
      </c>
    </row>
    <row r="815" s="1" customFormat="1" spans="1:6">
      <c r="A815" s="10">
        <v>812</v>
      </c>
      <c r="B815" s="10" t="s">
        <v>8</v>
      </c>
      <c r="C815" s="19" t="s">
        <v>1605</v>
      </c>
      <c r="D815" s="19" t="s">
        <v>1606</v>
      </c>
      <c r="E815" s="13">
        <v>364.26</v>
      </c>
      <c r="F815" s="14">
        <v>0</v>
      </c>
    </row>
    <row r="816" s="1" customFormat="1" spans="1:6">
      <c r="A816" s="10">
        <v>813</v>
      </c>
      <c r="B816" s="10" t="s">
        <v>8</v>
      </c>
      <c r="C816" s="19" t="s">
        <v>1607</v>
      </c>
      <c r="D816" s="19" t="s">
        <v>1608</v>
      </c>
      <c r="E816" s="13">
        <v>4458.63</v>
      </c>
      <c r="F816" s="14">
        <v>0</v>
      </c>
    </row>
    <row r="817" s="1" customFormat="1" spans="1:6">
      <c r="A817" s="10">
        <v>814</v>
      </c>
      <c r="B817" s="10" t="s">
        <v>8</v>
      </c>
      <c r="C817" s="19" t="s">
        <v>1609</v>
      </c>
      <c r="D817" s="19" t="s">
        <v>1610</v>
      </c>
      <c r="E817" s="13">
        <v>294.93</v>
      </c>
      <c r="F817" s="14">
        <v>0</v>
      </c>
    </row>
    <row r="818" s="1" customFormat="1" spans="1:6">
      <c r="A818" s="10">
        <v>815</v>
      </c>
      <c r="B818" s="10" t="s">
        <v>8</v>
      </c>
      <c r="C818" s="19" t="s">
        <v>1611</v>
      </c>
      <c r="D818" s="19" t="s">
        <v>1612</v>
      </c>
      <c r="E818" s="13">
        <v>1485.4</v>
      </c>
      <c r="F818" s="14">
        <v>0</v>
      </c>
    </row>
    <row r="819" s="1" customFormat="1" spans="1:6">
      <c r="A819" s="10">
        <v>816</v>
      </c>
      <c r="B819" s="10" t="s">
        <v>8</v>
      </c>
      <c r="C819" s="19" t="s">
        <v>1613</v>
      </c>
      <c r="D819" s="19" t="s">
        <v>1614</v>
      </c>
      <c r="E819" s="13">
        <v>333.04</v>
      </c>
      <c r="F819" s="14">
        <v>0</v>
      </c>
    </row>
    <row r="820" s="1" customFormat="1" spans="1:6">
      <c r="A820" s="10">
        <v>817</v>
      </c>
      <c r="B820" s="10" t="s">
        <v>8</v>
      </c>
      <c r="C820" s="19" t="s">
        <v>1615</v>
      </c>
      <c r="D820" s="19" t="s">
        <v>1616</v>
      </c>
      <c r="E820" s="13">
        <v>267.7</v>
      </c>
      <c r="F820" s="14">
        <v>0</v>
      </c>
    </row>
    <row r="821" s="1" customFormat="1" spans="1:6">
      <c r="A821" s="10">
        <v>818</v>
      </c>
      <c r="B821" s="10" t="s">
        <v>8</v>
      </c>
      <c r="C821" s="19" t="s">
        <v>1617</v>
      </c>
      <c r="D821" s="19" t="s">
        <v>1618</v>
      </c>
      <c r="E821" s="13">
        <v>262.39</v>
      </c>
      <c r="F821" s="14">
        <v>0</v>
      </c>
    </row>
    <row r="822" s="1" customFormat="1" spans="1:6">
      <c r="A822" s="10">
        <v>819</v>
      </c>
      <c r="B822" s="10" t="s">
        <v>8</v>
      </c>
      <c r="C822" s="19" t="s">
        <v>1619</v>
      </c>
      <c r="D822" s="19" t="s">
        <v>1620</v>
      </c>
      <c r="E822" s="13">
        <v>8182.61</v>
      </c>
      <c r="F822" s="14">
        <v>0</v>
      </c>
    </row>
    <row r="823" s="1" customFormat="1" spans="1:6">
      <c r="A823" s="10">
        <v>820</v>
      </c>
      <c r="B823" s="10" t="s">
        <v>8</v>
      </c>
      <c r="C823" s="11" t="s">
        <v>1621</v>
      </c>
      <c r="D823" s="32" t="s">
        <v>1622</v>
      </c>
      <c r="E823" s="13">
        <v>208.95</v>
      </c>
      <c r="F823" s="14">
        <v>0</v>
      </c>
    </row>
    <row r="824" s="1" customFormat="1" spans="1:6">
      <c r="A824" s="10">
        <v>821</v>
      </c>
      <c r="B824" s="10" t="s">
        <v>8</v>
      </c>
      <c r="C824" s="11" t="s">
        <v>1623</v>
      </c>
      <c r="D824" s="32" t="s">
        <v>1624</v>
      </c>
      <c r="E824" s="13">
        <v>282.59</v>
      </c>
      <c r="F824" s="14">
        <v>0</v>
      </c>
    </row>
    <row r="825" s="1" customFormat="1" spans="1:6">
      <c r="A825" s="10">
        <v>822</v>
      </c>
      <c r="B825" s="10" t="s">
        <v>8</v>
      </c>
      <c r="C825" s="11" t="s">
        <v>1625</v>
      </c>
      <c r="D825" s="32" t="s">
        <v>1626</v>
      </c>
      <c r="E825" s="13">
        <v>33868.91</v>
      </c>
      <c r="F825" s="14">
        <v>0.0039</v>
      </c>
    </row>
    <row r="826" s="1" customFormat="1" spans="1:6">
      <c r="A826" s="10">
        <v>823</v>
      </c>
      <c r="B826" s="10" t="s">
        <v>8</v>
      </c>
      <c r="C826" s="11" t="s">
        <v>1627</v>
      </c>
      <c r="D826" s="32" t="s">
        <v>1628</v>
      </c>
      <c r="E826" s="13">
        <v>20463.74</v>
      </c>
      <c r="F826" s="14">
        <v>0</v>
      </c>
    </row>
    <row r="827" s="1" customFormat="1" spans="1:6">
      <c r="A827" s="10">
        <v>824</v>
      </c>
      <c r="B827" s="10" t="s">
        <v>8</v>
      </c>
      <c r="C827" s="11" t="s">
        <v>1629</v>
      </c>
      <c r="D827" s="32">
        <v>341001239</v>
      </c>
      <c r="E827" s="13">
        <v>13944.86</v>
      </c>
      <c r="F827" s="14">
        <v>0.0513</v>
      </c>
    </row>
    <row r="828" s="1" customFormat="1" spans="1:6">
      <c r="A828" s="10">
        <v>825</v>
      </c>
      <c r="B828" s="10" t="s">
        <v>8</v>
      </c>
      <c r="C828" s="11" t="s">
        <v>1630</v>
      </c>
      <c r="D828" s="32" t="s">
        <v>1631</v>
      </c>
      <c r="E828" s="13">
        <v>60.55</v>
      </c>
      <c r="F828" s="14">
        <v>0</v>
      </c>
    </row>
    <row r="829" s="1" customFormat="1" spans="1:6">
      <c r="A829" s="10">
        <v>826</v>
      </c>
      <c r="B829" s="10" t="s">
        <v>8</v>
      </c>
      <c r="C829" s="11" t="s">
        <v>1632</v>
      </c>
      <c r="D829" s="32" t="s">
        <v>1633</v>
      </c>
      <c r="E829" s="13">
        <v>161.47</v>
      </c>
      <c r="F829" s="14">
        <v>0</v>
      </c>
    </row>
    <row r="830" s="1" customFormat="1" spans="1:6">
      <c r="A830" s="10">
        <v>827</v>
      </c>
      <c r="B830" s="10" t="s">
        <v>8</v>
      </c>
      <c r="C830" s="11" t="s">
        <v>1634</v>
      </c>
      <c r="D830" s="32" t="s">
        <v>1635</v>
      </c>
      <c r="E830" s="13">
        <v>6742.78</v>
      </c>
      <c r="F830" s="14">
        <v>0</v>
      </c>
    </row>
    <row r="831" s="1" customFormat="1" spans="1:6">
      <c r="A831" s="10">
        <v>828</v>
      </c>
      <c r="B831" s="10" t="s">
        <v>8</v>
      </c>
      <c r="C831" s="11" t="s">
        <v>1636</v>
      </c>
      <c r="D831" s="32" t="s">
        <v>1637</v>
      </c>
      <c r="E831" s="13">
        <v>17367.11</v>
      </c>
      <c r="F831" s="14">
        <v>0.0077</v>
      </c>
    </row>
    <row r="832" s="1" customFormat="1" spans="1:6">
      <c r="A832" s="10">
        <v>829</v>
      </c>
      <c r="B832" s="10" t="s">
        <v>8</v>
      </c>
      <c r="C832" s="11" t="s">
        <v>1638</v>
      </c>
      <c r="D832" s="32">
        <v>596101629</v>
      </c>
      <c r="E832" s="13">
        <v>673.37</v>
      </c>
      <c r="F832" s="14">
        <v>0</v>
      </c>
    </row>
    <row r="833" s="1" customFormat="1" spans="1:6">
      <c r="A833" s="10">
        <v>830</v>
      </c>
      <c r="B833" s="10" t="s">
        <v>8</v>
      </c>
      <c r="C833" s="11" t="s">
        <v>1639</v>
      </c>
      <c r="D833" s="32" t="s">
        <v>1640</v>
      </c>
      <c r="E833" s="13">
        <v>24577.57</v>
      </c>
      <c r="F833" s="14">
        <v>0.0571</v>
      </c>
    </row>
    <row r="834" s="1" customFormat="1" spans="1:6">
      <c r="A834" s="10">
        <v>831</v>
      </c>
      <c r="B834" s="10" t="s">
        <v>8</v>
      </c>
      <c r="C834" s="11" t="s">
        <v>1641</v>
      </c>
      <c r="D834" s="86" t="s">
        <v>1642</v>
      </c>
      <c r="E834" s="13">
        <v>99302.25</v>
      </c>
      <c r="F834" s="14">
        <v>0.0556</v>
      </c>
    </row>
    <row r="835" s="1" customFormat="1" spans="1:6">
      <c r="A835" s="10">
        <v>832</v>
      </c>
      <c r="B835" s="10" t="s">
        <v>8</v>
      </c>
      <c r="C835" s="11" t="s">
        <v>1643</v>
      </c>
      <c r="D835" s="32" t="s">
        <v>1644</v>
      </c>
      <c r="E835" s="13">
        <v>15235.94</v>
      </c>
      <c r="F835" s="14">
        <v>0.04</v>
      </c>
    </row>
    <row r="836" s="1" customFormat="1" spans="1:6">
      <c r="A836" s="10">
        <v>833</v>
      </c>
      <c r="B836" s="10" t="s">
        <v>8</v>
      </c>
      <c r="C836" s="11" t="s">
        <v>1645</v>
      </c>
      <c r="D836" s="32" t="s">
        <v>1646</v>
      </c>
      <c r="E836" s="13">
        <v>34551.3</v>
      </c>
      <c r="F836" s="14">
        <v>0</v>
      </c>
    </row>
    <row r="837" s="1" customFormat="1" spans="1:6">
      <c r="A837" s="10">
        <v>834</v>
      </c>
      <c r="B837" s="10" t="s">
        <v>8</v>
      </c>
      <c r="C837" s="11" t="s">
        <v>1647</v>
      </c>
      <c r="D837" s="32" t="s">
        <v>1648</v>
      </c>
      <c r="E837" s="13">
        <v>121.1</v>
      </c>
      <c r="F837" s="14">
        <v>0</v>
      </c>
    </row>
    <row r="838" s="1" customFormat="1" spans="1:6">
      <c r="A838" s="10">
        <v>835</v>
      </c>
      <c r="B838" s="10" t="s">
        <v>8</v>
      </c>
      <c r="C838" s="11" t="s">
        <v>1649</v>
      </c>
      <c r="D838" s="32" t="s">
        <v>1650</v>
      </c>
      <c r="E838" s="13">
        <v>722.74</v>
      </c>
      <c r="F838" s="14">
        <v>0</v>
      </c>
    </row>
    <row r="839" s="1" customFormat="1" spans="1:6">
      <c r="A839" s="10">
        <v>836</v>
      </c>
      <c r="B839" s="10" t="s">
        <v>8</v>
      </c>
      <c r="C839" s="11" t="s">
        <v>1651</v>
      </c>
      <c r="D839" s="32" t="s">
        <v>1652</v>
      </c>
      <c r="E839" s="13">
        <v>9946.1</v>
      </c>
      <c r="F839" s="14">
        <v>0.1563</v>
      </c>
    </row>
    <row r="840" s="1" customFormat="1" spans="1:6">
      <c r="A840" s="10">
        <v>837</v>
      </c>
      <c r="B840" s="10" t="s">
        <v>8</v>
      </c>
      <c r="C840" s="11" t="s">
        <v>1653</v>
      </c>
      <c r="D840" s="32">
        <v>780307782</v>
      </c>
      <c r="E840" s="13">
        <v>23864.74</v>
      </c>
      <c r="F840" s="14">
        <v>0.0172</v>
      </c>
    </row>
    <row r="841" s="1" customFormat="1" spans="1:6">
      <c r="A841" s="10">
        <v>838</v>
      </c>
      <c r="B841" s="10" t="s">
        <v>8</v>
      </c>
      <c r="C841" s="11" t="s">
        <v>1654</v>
      </c>
      <c r="D841" s="32">
        <v>673734009</v>
      </c>
      <c r="E841" s="13">
        <v>6764.38</v>
      </c>
      <c r="F841" s="14">
        <v>0</v>
      </c>
    </row>
    <row r="842" s="1" customFormat="1" spans="1:6">
      <c r="A842" s="10">
        <v>839</v>
      </c>
      <c r="B842" s="10" t="s">
        <v>8</v>
      </c>
      <c r="C842" s="11" t="s">
        <v>1655</v>
      </c>
      <c r="D842" s="32" t="s">
        <v>1656</v>
      </c>
      <c r="E842" s="13">
        <v>2917.2</v>
      </c>
      <c r="F842" s="14">
        <v>0</v>
      </c>
    </row>
    <row r="843" s="1" customFormat="1" spans="1:6">
      <c r="A843" s="10">
        <v>840</v>
      </c>
      <c r="B843" s="10" t="s">
        <v>8</v>
      </c>
      <c r="C843" s="11" t="s">
        <v>1657</v>
      </c>
      <c r="D843" s="32">
        <v>767647563</v>
      </c>
      <c r="E843" s="13">
        <v>56699.57</v>
      </c>
      <c r="F843" s="14">
        <v>0.0469</v>
      </c>
    </row>
    <row r="844" s="1" customFormat="1" spans="1:6">
      <c r="A844" s="10">
        <v>841</v>
      </c>
      <c r="B844" s="10" t="s">
        <v>8</v>
      </c>
      <c r="C844" s="11" t="s">
        <v>1658</v>
      </c>
      <c r="D844" s="32">
        <v>792543141</v>
      </c>
      <c r="E844" s="13">
        <v>3561.48</v>
      </c>
      <c r="F844" s="14">
        <v>0.0435</v>
      </c>
    </row>
    <row r="845" s="1" customFormat="1" spans="1:6">
      <c r="A845" s="10">
        <v>842</v>
      </c>
      <c r="B845" s="10" t="s">
        <v>8</v>
      </c>
      <c r="C845" s="11" t="s">
        <v>1659</v>
      </c>
      <c r="D845" s="32" t="s">
        <v>1660</v>
      </c>
      <c r="E845" s="13">
        <v>458.09</v>
      </c>
      <c r="F845" s="14">
        <v>0</v>
      </c>
    </row>
    <row r="846" s="1" customFormat="1" spans="1:6">
      <c r="A846" s="10">
        <v>843</v>
      </c>
      <c r="B846" s="10" t="s">
        <v>8</v>
      </c>
      <c r="C846" s="11" t="s">
        <v>1661</v>
      </c>
      <c r="D846" s="32" t="s">
        <v>1662</v>
      </c>
      <c r="E846" s="13">
        <v>6270.23</v>
      </c>
      <c r="F846" s="14">
        <v>0</v>
      </c>
    </row>
    <row r="847" s="1" customFormat="1" spans="1:6">
      <c r="A847" s="10">
        <v>844</v>
      </c>
      <c r="B847" s="10" t="s">
        <v>8</v>
      </c>
      <c r="C847" s="11" t="s">
        <v>1663</v>
      </c>
      <c r="D847" s="32" t="s">
        <v>1664</v>
      </c>
      <c r="E847" s="13">
        <v>655.98</v>
      </c>
      <c r="F847" s="14">
        <v>0</v>
      </c>
    </row>
    <row r="848" s="1" customFormat="1" spans="1:6">
      <c r="A848" s="10">
        <v>845</v>
      </c>
      <c r="B848" s="10" t="s">
        <v>8</v>
      </c>
      <c r="C848" s="11" t="s">
        <v>1665</v>
      </c>
      <c r="D848" s="32">
        <v>300420357</v>
      </c>
      <c r="E848" s="13">
        <v>353.22</v>
      </c>
      <c r="F848" s="14">
        <v>0</v>
      </c>
    </row>
    <row r="849" s="1" customFormat="1" spans="1:6">
      <c r="A849" s="10">
        <v>846</v>
      </c>
      <c r="B849" s="10" t="s">
        <v>8</v>
      </c>
      <c r="C849" s="11" t="s">
        <v>1666</v>
      </c>
      <c r="D849" s="32" t="s">
        <v>1667</v>
      </c>
      <c r="E849" s="13">
        <v>984</v>
      </c>
      <c r="F849" s="14">
        <v>0</v>
      </c>
    </row>
    <row r="850" s="1" customFormat="1" spans="1:6">
      <c r="A850" s="10">
        <v>847</v>
      </c>
      <c r="B850" s="10" t="s">
        <v>8</v>
      </c>
      <c r="C850" s="11" t="s">
        <v>1668</v>
      </c>
      <c r="D850" s="32" t="s">
        <v>1669</v>
      </c>
      <c r="E850" s="13">
        <v>131.2</v>
      </c>
      <c r="F850" s="14">
        <v>0</v>
      </c>
    </row>
    <row r="851" s="1" customFormat="1" spans="1:6">
      <c r="A851" s="10">
        <v>848</v>
      </c>
      <c r="B851" s="10" t="s">
        <v>8</v>
      </c>
      <c r="C851" s="11" t="s">
        <v>1670</v>
      </c>
      <c r="D851" s="32" t="s">
        <v>1671</v>
      </c>
      <c r="E851" s="13">
        <v>1372.51</v>
      </c>
      <c r="F851" s="14">
        <v>0</v>
      </c>
    </row>
    <row r="852" s="1" customFormat="1" spans="1:6">
      <c r="A852" s="10">
        <v>849</v>
      </c>
      <c r="B852" s="10" t="s">
        <v>8</v>
      </c>
      <c r="C852" s="11" t="s">
        <v>1672</v>
      </c>
      <c r="D852" s="32" t="s">
        <v>1673</v>
      </c>
      <c r="E852" s="13">
        <v>201.84</v>
      </c>
      <c r="F852" s="14">
        <v>0</v>
      </c>
    </row>
    <row r="853" s="1" customFormat="1" spans="1:6">
      <c r="A853" s="10">
        <v>850</v>
      </c>
      <c r="B853" s="10" t="s">
        <v>8</v>
      </c>
      <c r="C853" s="11" t="s">
        <v>1674</v>
      </c>
      <c r="D853" s="32" t="s">
        <v>1675</v>
      </c>
      <c r="E853" s="13">
        <v>312.85</v>
      </c>
      <c r="F853" s="14">
        <v>0</v>
      </c>
    </row>
    <row r="854" s="1" customFormat="1" spans="1:6">
      <c r="A854" s="10">
        <v>851</v>
      </c>
      <c r="B854" s="10" t="s">
        <v>8</v>
      </c>
      <c r="C854" s="11" t="s">
        <v>1676</v>
      </c>
      <c r="D854" s="32" t="s">
        <v>1677</v>
      </c>
      <c r="E854" s="13">
        <v>655.98</v>
      </c>
      <c r="F854" s="14">
        <v>0</v>
      </c>
    </row>
    <row r="855" s="1" customFormat="1" spans="1:6">
      <c r="A855" s="10">
        <v>852</v>
      </c>
      <c r="B855" s="10" t="s">
        <v>8</v>
      </c>
      <c r="C855" s="11" t="s">
        <v>1678</v>
      </c>
      <c r="D855" s="32" t="s">
        <v>1679</v>
      </c>
      <c r="E855" s="13">
        <v>393.59</v>
      </c>
      <c r="F855" s="14">
        <v>0</v>
      </c>
    </row>
    <row r="856" s="1" customFormat="1" spans="1:6">
      <c r="A856" s="10">
        <v>853</v>
      </c>
      <c r="B856" s="10" t="s">
        <v>8</v>
      </c>
      <c r="C856" s="11" t="s">
        <v>1680</v>
      </c>
      <c r="D856" s="32" t="s">
        <v>1681</v>
      </c>
      <c r="E856" s="13">
        <v>333.04</v>
      </c>
      <c r="F856" s="14">
        <v>0</v>
      </c>
    </row>
    <row r="857" s="1" customFormat="1" spans="1:6">
      <c r="A857" s="10">
        <v>854</v>
      </c>
      <c r="B857" s="10" t="s">
        <v>8</v>
      </c>
      <c r="C857" s="11" t="s">
        <v>1682</v>
      </c>
      <c r="D857" s="32" t="s">
        <v>1683</v>
      </c>
      <c r="E857" s="13">
        <v>4315.11</v>
      </c>
      <c r="F857" s="14">
        <v>0</v>
      </c>
    </row>
    <row r="858" s="1" customFormat="1" spans="1:6">
      <c r="A858" s="10">
        <v>855</v>
      </c>
      <c r="B858" s="10" t="s">
        <v>8</v>
      </c>
      <c r="C858" s="11" t="s">
        <v>1684</v>
      </c>
      <c r="D858" s="32" t="s">
        <v>1685</v>
      </c>
      <c r="E858" s="13">
        <v>2721.28</v>
      </c>
      <c r="F858" s="14">
        <v>0</v>
      </c>
    </row>
    <row r="859" s="1" customFormat="1" spans="1:6">
      <c r="A859" s="10">
        <v>856</v>
      </c>
      <c r="B859" s="10" t="s">
        <v>8</v>
      </c>
      <c r="C859" s="11" t="s">
        <v>1686</v>
      </c>
      <c r="D859" s="32" t="s">
        <v>1687</v>
      </c>
      <c r="E859" s="13">
        <v>2937.53</v>
      </c>
      <c r="F859" s="14">
        <v>0</v>
      </c>
    </row>
    <row r="860" s="1" customFormat="1" spans="1:6">
      <c r="A860" s="10">
        <v>857</v>
      </c>
      <c r="B860" s="10" t="s">
        <v>8</v>
      </c>
      <c r="C860" s="11" t="s">
        <v>1688</v>
      </c>
      <c r="D860" s="32" t="s">
        <v>1689</v>
      </c>
      <c r="E860" s="13">
        <v>262.39</v>
      </c>
      <c r="F860" s="14">
        <v>0</v>
      </c>
    </row>
    <row r="861" s="1" customFormat="1" spans="1:6">
      <c r="A861" s="10">
        <v>858</v>
      </c>
      <c r="B861" s="10" t="s">
        <v>8</v>
      </c>
      <c r="C861" s="11" t="s">
        <v>1690</v>
      </c>
      <c r="D861" s="32" t="s">
        <v>1691</v>
      </c>
      <c r="E861" s="13">
        <v>5667.63</v>
      </c>
      <c r="F861" s="14">
        <v>0</v>
      </c>
    </row>
    <row r="862" s="1" customFormat="1" spans="1:6">
      <c r="A862" s="10">
        <v>859</v>
      </c>
      <c r="B862" s="10" t="s">
        <v>8</v>
      </c>
      <c r="C862" s="11" t="s">
        <v>1692</v>
      </c>
      <c r="D862" s="32" t="s">
        <v>1693</v>
      </c>
      <c r="E862" s="13">
        <v>666.07</v>
      </c>
      <c r="F862" s="14">
        <v>0</v>
      </c>
    </row>
    <row r="863" s="1" customFormat="1" spans="1:6">
      <c r="A863" s="10">
        <v>860</v>
      </c>
      <c r="B863" s="10" t="s">
        <v>8</v>
      </c>
      <c r="C863" s="11" t="s">
        <v>1694</v>
      </c>
      <c r="D863" s="32" t="s">
        <v>1695</v>
      </c>
      <c r="E863" s="13">
        <v>12426.06</v>
      </c>
      <c r="F863" s="14">
        <v>0.02</v>
      </c>
    </row>
    <row r="864" s="1" customFormat="1" spans="1:6">
      <c r="A864" s="10">
        <v>861</v>
      </c>
      <c r="B864" s="10" t="s">
        <v>8</v>
      </c>
      <c r="C864" s="11" t="s">
        <v>1696</v>
      </c>
      <c r="D864" s="32" t="s">
        <v>1697</v>
      </c>
      <c r="E864" s="13">
        <v>333.56</v>
      </c>
      <c r="F864" s="14">
        <v>0</v>
      </c>
    </row>
    <row r="865" s="1" customFormat="1" spans="1:6">
      <c r="A865" s="10">
        <v>862</v>
      </c>
      <c r="B865" s="10" t="s">
        <v>8</v>
      </c>
      <c r="C865" s="11" t="s">
        <v>1698</v>
      </c>
      <c r="D865" s="32" t="s">
        <v>1699</v>
      </c>
      <c r="E865" s="13">
        <v>136.5</v>
      </c>
      <c r="F865" s="14">
        <v>0</v>
      </c>
    </row>
    <row r="866" s="1" customFormat="1" spans="1:6">
      <c r="A866" s="10">
        <v>863</v>
      </c>
      <c r="B866" s="10" t="s">
        <v>8</v>
      </c>
      <c r="C866" s="11" t="s">
        <v>1700</v>
      </c>
      <c r="D866" s="32" t="s">
        <v>1701</v>
      </c>
      <c r="E866" s="13">
        <v>1462.25</v>
      </c>
      <c r="F866" s="14">
        <v>0</v>
      </c>
    </row>
    <row r="867" s="1" customFormat="1" spans="1:6">
      <c r="A867" s="10">
        <v>864</v>
      </c>
      <c r="B867" s="10" t="s">
        <v>8</v>
      </c>
      <c r="C867" s="11" t="s">
        <v>1702</v>
      </c>
      <c r="D867" s="32" t="s">
        <v>1703</v>
      </c>
      <c r="E867" s="13">
        <v>393.59</v>
      </c>
      <c r="F867" s="14">
        <v>0</v>
      </c>
    </row>
    <row r="868" s="1" customFormat="1" spans="1:6">
      <c r="A868" s="10">
        <v>865</v>
      </c>
      <c r="B868" s="10" t="s">
        <v>8</v>
      </c>
      <c r="C868" s="11" t="s">
        <v>1704</v>
      </c>
      <c r="D868" s="32" t="s">
        <v>1705</v>
      </c>
      <c r="E868" s="13">
        <v>1282.54</v>
      </c>
      <c r="F868" s="14">
        <v>0</v>
      </c>
    </row>
    <row r="869" s="1" customFormat="1" spans="1:6">
      <c r="A869" s="10">
        <v>866</v>
      </c>
      <c r="B869" s="10" t="s">
        <v>8</v>
      </c>
      <c r="C869" s="11" t="s">
        <v>1706</v>
      </c>
      <c r="D869" s="32" t="s">
        <v>1707</v>
      </c>
      <c r="E869" s="13">
        <v>1668.26</v>
      </c>
      <c r="F869" s="14">
        <v>0</v>
      </c>
    </row>
    <row r="870" s="1" customFormat="1" spans="1:6">
      <c r="A870" s="10">
        <v>867</v>
      </c>
      <c r="B870" s="10" t="s">
        <v>8</v>
      </c>
      <c r="C870" s="11" t="s">
        <v>1708</v>
      </c>
      <c r="D870" s="32" t="s">
        <v>1709</v>
      </c>
      <c r="E870" s="13">
        <v>10041.3</v>
      </c>
      <c r="F870" s="14">
        <v>0</v>
      </c>
    </row>
    <row r="871" s="1" customFormat="1" spans="1:6">
      <c r="A871" s="10">
        <v>868</v>
      </c>
      <c r="B871" s="10" t="s">
        <v>8</v>
      </c>
      <c r="C871" s="11" t="s">
        <v>1710</v>
      </c>
      <c r="D871" s="32" t="s">
        <v>1711</v>
      </c>
      <c r="E871" s="13">
        <v>2412.83</v>
      </c>
      <c r="F871" s="14">
        <v>0</v>
      </c>
    </row>
    <row r="872" s="1" customFormat="1" spans="1:6">
      <c r="A872" s="10">
        <v>869</v>
      </c>
      <c r="B872" s="10" t="s">
        <v>8</v>
      </c>
      <c r="C872" s="11" t="s">
        <v>1712</v>
      </c>
      <c r="D872" s="32" t="s">
        <v>1713</v>
      </c>
      <c r="E872" s="13">
        <v>287.92</v>
      </c>
      <c r="F872" s="14">
        <v>0</v>
      </c>
    </row>
    <row r="873" s="1" customFormat="1" spans="1:6">
      <c r="A873" s="10">
        <v>870</v>
      </c>
      <c r="B873" s="10" t="s">
        <v>8</v>
      </c>
      <c r="C873" s="11" t="s">
        <v>1714</v>
      </c>
      <c r="D873" s="32" t="s">
        <v>1715</v>
      </c>
      <c r="E873" s="13">
        <v>393.59</v>
      </c>
      <c r="F873" s="14">
        <v>0</v>
      </c>
    </row>
    <row r="874" s="1" customFormat="1" spans="1:6">
      <c r="A874" s="10">
        <v>871</v>
      </c>
      <c r="B874" s="10" t="s">
        <v>8</v>
      </c>
      <c r="C874" s="11" t="s">
        <v>1716</v>
      </c>
      <c r="D874" s="32" t="s">
        <v>1717</v>
      </c>
      <c r="E874" s="13">
        <v>238.93</v>
      </c>
      <c r="F874" s="14">
        <v>0</v>
      </c>
    </row>
    <row r="875" s="1" customFormat="1" spans="1:6">
      <c r="A875" s="10">
        <v>872</v>
      </c>
      <c r="B875" s="10" t="s">
        <v>8</v>
      </c>
      <c r="C875" s="11" t="s">
        <v>1718</v>
      </c>
      <c r="D875" s="32" t="s">
        <v>1719</v>
      </c>
      <c r="E875" s="13">
        <v>1931.51</v>
      </c>
      <c r="F875" s="14">
        <v>0</v>
      </c>
    </row>
    <row r="876" s="1" customFormat="1" spans="1:6">
      <c r="A876" s="10">
        <v>873</v>
      </c>
      <c r="B876" s="10" t="s">
        <v>8</v>
      </c>
      <c r="C876" s="11" t="s">
        <v>1720</v>
      </c>
      <c r="D876" s="32" t="s">
        <v>1721</v>
      </c>
      <c r="E876" s="13">
        <v>43393.28</v>
      </c>
      <c r="F876" s="14">
        <v>0</v>
      </c>
    </row>
    <row r="877" s="1" customFormat="1" spans="1:6">
      <c r="A877" s="10">
        <v>874</v>
      </c>
      <c r="B877" s="10" t="s">
        <v>8</v>
      </c>
      <c r="C877" s="11" t="s">
        <v>1722</v>
      </c>
      <c r="D877" s="32">
        <v>767637680</v>
      </c>
      <c r="E877" s="13">
        <v>273</v>
      </c>
      <c r="F877" s="14">
        <v>0</v>
      </c>
    </row>
    <row r="878" s="1" customFormat="1" spans="1:6">
      <c r="A878" s="10">
        <v>875</v>
      </c>
      <c r="B878" s="10" t="s">
        <v>8</v>
      </c>
      <c r="C878" s="11" t="s">
        <v>1723</v>
      </c>
      <c r="D878" s="32">
        <v>679410160</v>
      </c>
      <c r="E878" s="13">
        <v>1635.27</v>
      </c>
      <c r="F878" s="14">
        <v>0</v>
      </c>
    </row>
    <row r="879" s="1" customFormat="1" spans="1:6">
      <c r="A879" s="10">
        <v>876</v>
      </c>
      <c r="B879" s="10" t="s">
        <v>8</v>
      </c>
      <c r="C879" s="11" t="s">
        <v>1724</v>
      </c>
      <c r="D879" s="32" t="s">
        <v>1725</v>
      </c>
      <c r="E879" s="13">
        <v>581.4</v>
      </c>
      <c r="F879" s="14">
        <v>0</v>
      </c>
    </row>
    <row r="880" s="1" customFormat="1" spans="1:6">
      <c r="A880" s="10">
        <v>877</v>
      </c>
      <c r="B880" s="10" t="s">
        <v>8</v>
      </c>
      <c r="C880" s="11" t="s">
        <v>1726</v>
      </c>
      <c r="D880" s="32">
        <v>553446766</v>
      </c>
      <c r="E880" s="13">
        <v>1235.51</v>
      </c>
      <c r="F880" s="14">
        <v>0</v>
      </c>
    </row>
    <row r="881" s="1" customFormat="1" spans="1:6">
      <c r="A881" s="10">
        <v>878</v>
      </c>
      <c r="B881" s="10" t="s">
        <v>8</v>
      </c>
      <c r="C881" s="11" t="s">
        <v>1727</v>
      </c>
      <c r="D881" s="32">
        <v>328596960</v>
      </c>
      <c r="E881" s="13">
        <v>4400.68</v>
      </c>
      <c r="F881" s="14">
        <v>0</v>
      </c>
    </row>
    <row r="882" s="1" customFormat="1" spans="1:6">
      <c r="A882" s="10">
        <v>879</v>
      </c>
      <c r="B882" s="10" t="s">
        <v>8</v>
      </c>
      <c r="C882" s="11" t="s">
        <v>1728</v>
      </c>
      <c r="D882" s="32">
        <v>300652756</v>
      </c>
      <c r="E882" s="13">
        <v>1425.07</v>
      </c>
      <c r="F882" s="14">
        <v>0</v>
      </c>
    </row>
    <row r="883" s="1" customFormat="1" spans="1:6">
      <c r="A883" s="10">
        <v>880</v>
      </c>
      <c r="B883" s="10" t="s">
        <v>8</v>
      </c>
      <c r="C883" s="11" t="s">
        <v>1729</v>
      </c>
      <c r="D883" s="32" t="s">
        <v>1730</v>
      </c>
      <c r="E883" s="13">
        <v>252.3</v>
      </c>
      <c r="F883" s="14">
        <v>0</v>
      </c>
    </row>
    <row r="884" s="1" customFormat="1" spans="1:6">
      <c r="A884" s="10">
        <v>881</v>
      </c>
      <c r="B884" s="10" t="s">
        <v>8</v>
      </c>
      <c r="C884" s="11" t="s">
        <v>1731</v>
      </c>
      <c r="D884" s="32">
        <v>797250137</v>
      </c>
      <c r="E884" s="13">
        <v>1443.78</v>
      </c>
      <c r="F884" s="14">
        <v>0</v>
      </c>
    </row>
    <row r="885" s="1" customFormat="1" spans="1:6">
      <c r="A885" s="10">
        <v>882</v>
      </c>
      <c r="B885" s="10" t="s">
        <v>8</v>
      </c>
      <c r="C885" s="11" t="s">
        <v>1732</v>
      </c>
      <c r="D885" s="32" t="s">
        <v>1733</v>
      </c>
      <c r="E885" s="13">
        <v>131.2</v>
      </c>
      <c r="F885" s="14">
        <v>0</v>
      </c>
    </row>
    <row r="886" s="1" customFormat="1" spans="1:6">
      <c r="A886" s="10">
        <v>883</v>
      </c>
      <c r="B886" s="10" t="s">
        <v>8</v>
      </c>
      <c r="C886" s="11" t="s">
        <v>1734</v>
      </c>
      <c r="D886" s="32">
        <v>684741909</v>
      </c>
      <c r="E886" s="13">
        <v>2032.7</v>
      </c>
      <c r="F886" s="14">
        <v>0</v>
      </c>
    </row>
    <row r="887" s="1" customFormat="1" spans="1:6">
      <c r="A887" s="10">
        <v>884</v>
      </c>
      <c r="B887" s="10" t="s">
        <v>8</v>
      </c>
      <c r="C887" s="11" t="s">
        <v>1735</v>
      </c>
      <c r="D887" s="32">
        <v>668820594</v>
      </c>
      <c r="E887" s="13">
        <v>19107.71</v>
      </c>
      <c r="F887" s="14">
        <v>0</v>
      </c>
    </row>
    <row r="888" s="1" customFormat="1" spans="1:6">
      <c r="A888" s="10">
        <v>885</v>
      </c>
      <c r="B888" s="10" t="s">
        <v>8</v>
      </c>
      <c r="C888" s="11" t="s">
        <v>1736</v>
      </c>
      <c r="D888" s="32">
        <v>663096322</v>
      </c>
      <c r="E888" s="13">
        <v>1591.2</v>
      </c>
      <c r="F888" s="14">
        <v>0</v>
      </c>
    </row>
    <row r="889" s="1" customFormat="1" spans="1:6">
      <c r="A889" s="10">
        <v>886</v>
      </c>
      <c r="B889" s="10" t="s">
        <v>8</v>
      </c>
      <c r="C889" s="11" t="s">
        <v>1737</v>
      </c>
      <c r="D889" s="32" t="s">
        <v>1738</v>
      </c>
      <c r="E889" s="13">
        <v>2702.72</v>
      </c>
      <c r="F889" s="14">
        <v>0</v>
      </c>
    </row>
    <row r="890" s="1" customFormat="1" spans="1:6">
      <c r="A890" s="10">
        <v>887</v>
      </c>
      <c r="B890" s="10" t="s">
        <v>8</v>
      </c>
      <c r="C890" s="11" t="s">
        <v>1739</v>
      </c>
      <c r="D890" s="32">
        <v>700597012</v>
      </c>
      <c r="E890" s="13">
        <v>23848.37</v>
      </c>
      <c r="F890" s="14">
        <v>0.0238</v>
      </c>
    </row>
    <row r="891" s="1" customFormat="1" spans="1:6">
      <c r="A891" s="10">
        <v>888</v>
      </c>
      <c r="B891" s="10" t="s">
        <v>8</v>
      </c>
      <c r="C891" s="11" t="s">
        <v>1740</v>
      </c>
      <c r="D891" s="32">
        <v>103760352</v>
      </c>
      <c r="E891" s="13">
        <v>5266.88</v>
      </c>
      <c r="F891" s="14">
        <v>0</v>
      </c>
    </row>
    <row r="892" s="1" customFormat="1" spans="1:6">
      <c r="A892" s="10">
        <v>889</v>
      </c>
      <c r="B892" s="10" t="s">
        <v>8</v>
      </c>
      <c r="C892" s="11" t="s">
        <v>1741</v>
      </c>
      <c r="D892" s="32" t="s">
        <v>1742</v>
      </c>
      <c r="E892" s="13">
        <v>524.78</v>
      </c>
      <c r="F892" s="14">
        <v>0</v>
      </c>
    </row>
    <row r="893" s="1" customFormat="1" spans="1:6">
      <c r="A893" s="10">
        <v>890</v>
      </c>
      <c r="B893" s="10" t="s">
        <v>8</v>
      </c>
      <c r="C893" s="11" t="s">
        <v>1743</v>
      </c>
      <c r="D893" s="32">
        <v>780341753</v>
      </c>
      <c r="E893" s="13">
        <v>131.2</v>
      </c>
      <c r="F893" s="14">
        <v>0</v>
      </c>
    </row>
    <row r="894" s="1" customFormat="1" spans="1:6">
      <c r="A894" s="10">
        <v>891</v>
      </c>
      <c r="B894" s="10" t="s">
        <v>8</v>
      </c>
      <c r="C894" s="11" t="s">
        <v>1744</v>
      </c>
      <c r="D894" s="32" t="s">
        <v>1745</v>
      </c>
      <c r="E894" s="13">
        <v>918.37</v>
      </c>
      <c r="F894" s="14">
        <v>0</v>
      </c>
    </row>
    <row r="895" s="1" customFormat="1" spans="1:6">
      <c r="A895" s="10">
        <v>892</v>
      </c>
      <c r="B895" s="10" t="s">
        <v>8</v>
      </c>
      <c r="C895" s="11" t="s">
        <v>1746</v>
      </c>
      <c r="D895" s="32" t="s">
        <v>1747</v>
      </c>
      <c r="E895" s="13">
        <v>1006.14</v>
      </c>
      <c r="F895" s="14">
        <v>0</v>
      </c>
    </row>
    <row r="896" s="1" customFormat="1" spans="1:6">
      <c r="A896" s="10">
        <v>893</v>
      </c>
      <c r="B896" s="10" t="s">
        <v>8</v>
      </c>
      <c r="C896" s="11" t="s">
        <v>1748</v>
      </c>
      <c r="D896" s="32">
        <v>746673471</v>
      </c>
      <c r="E896" s="13">
        <v>351</v>
      </c>
      <c r="F896" s="14">
        <v>0</v>
      </c>
    </row>
    <row r="897" s="1" customFormat="1" spans="1:6">
      <c r="A897" s="10">
        <v>894</v>
      </c>
      <c r="B897" s="10" t="s">
        <v>8</v>
      </c>
      <c r="C897" s="11" t="s">
        <v>1749</v>
      </c>
      <c r="D897" s="32">
        <v>725732698</v>
      </c>
      <c r="E897" s="13">
        <v>601.8</v>
      </c>
      <c r="F897" s="14">
        <v>0</v>
      </c>
    </row>
    <row r="898" s="1" customFormat="1" spans="1:6">
      <c r="A898" s="10">
        <v>895</v>
      </c>
      <c r="B898" s="10" t="s">
        <v>8</v>
      </c>
      <c r="C898" s="11" t="s">
        <v>1750</v>
      </c>
      <c r="D898" s="32" t="s">
        <v>1751</v>
      </c>
      <c r="E898" s="13">
        <v>1690.67</v>
      </c>
      <c r="F898" s="14">
        <v>0</v>
      </c>
    </row>
    <row r="899" s="1" customFormat="1" spans="1:6">
      <c r="A899" s="10">
        <v>896</v>
      </c>
      <c r="B899" s="10" t="s">
        <v>8</v>
      </c>
      <c r="C899" s="11" t="s">
        <v>1752</v>
      </c>
      <c r="D899" s="32" t="s">
        <v>1753</v>
      </c>
      <c r="E899" s="13">
        <v>393.59</v>
      </c>
      <c r="F899" s="14">
        <v>0</v>
      </c>
    </row>
    <row r="900" s="1" customFormat="1" spans="1:6">
      <c r="A900" s="10">
        <v>897</v>
      </c>
      <c r="B900" s="10" t="s">
        <v>8</v>
      </c>
      <c r="C900" s="11" t="s">
        <v>1754</v>
      </c>
      <c r="D900" s="32">
        <v>712837159</v>
      </c>
      <c r="E900" s="13">
        <v>374.4</v>
      </c>
      <c r="F900" s="14">
        <v>0</v>
      </c>
    </row>
    <row r="901" s="1" customFormat="1" spans="1:6">
      <c r="A901" s="10">
        <v>898</v>
      </c>
      <c r="B901" s="10" t="s">
        <v>8</v>
      </c>
      <c r="C901" s="11" t="s">
        <v>1755</v>
      </c>
      <c r="D901" s="32">
        <v>694072614</v>
      </c>
      <c r="E901" s="13">
        <v>4945.08</v>
      </c>
      <c r="F901" s="14">
        <v>0</v>
      </c>
    </row>
    <row r="902" s="1" customFormat="1" spans="1:6">
      <c r="A902" s="10">
        <v>899</v>
      </c>
      <c r="B902" s="10" t="s">
        <v>8</v>
      </c>
      <c r="C902" s="11" t="s">
        <v>1756</v>
      </c>
      <c r="D902" s="32">
        <v>600506224</v>
      </c>
      <c r="E902" s="13">
        <v>2376.98</v>
      </c>
      <c r="F902" s="14">
        <v>0</v>
      </c>
    </row>
    <row r="903" s="1" customFormat="1" spans="1:6">
      <c r="A903" s="10">
        <v>900</v>
      </c>
      <c r="B903" s="10" t="s">
        <v>8</v>
      </c>
      <c r="C903" s="11" t="s">
        <v>1757</v>
      </c>
      <c r="D903" s="32" t="s">
        <v>1758</v>
      </c>
      <c r="E903" s="13">
        <v>916.86</v>
      </c>
      <c r="F903" s="14">
        <v>0</v>
      </c>
    </row>
    <row r="904" s="1" customFormat="1" spans="1:6">
      <c r="A904" s="10">
        <v>901</v>
      </c>
      <c r="B904" s="10" t="s">
        <v>8</v>
      </c>
      <c r="C904" s="11" t="s">
        <v>1759</v>
      </c>
      <c r="D904" s="32">
        <v>600511808</v>
      </c>
      <c r="E904" s="13">
        <v>1018</v>
      </c>
      <c r="F904" s="14">
        <v>0</v>
      </c>
    </row>
    <row r="905" s="1" customFormat="1" spans="1:6">
      <c r="A905" s="10">
        <v>902</v>
      </c>
      <c r="B905" s="10" t="s">
        <v>8</v>
      </c>
      <c r="C905" s="11" t="s">
        <v>1760</v>
      </c>
      <c r="D905" s="32" t="s">
        <v>1761</v>
      </c>
      <c r="E905" s="13">
        <v>323.32</v>
      </c>
      <c r="F905" s="14">
        <v>0</v>
      </c>
    </row>
    <row r="906" s="1" customFormat="1" spans="1:6">
      <c r="A906" s="10">
        <v>903</v>
      </c>
      <c r="B906" s="10" t="s">
        <v>8</v>
      </c>
      <c r="C906" s="11" t="s">
        <v>1762</v>
      </c>
      <c r="D906" s="32">
        <v>687733306</v>
      </c>
      <c r="E906" s="13">
        <v>3200.09</v>
      </c>
      <c r="F906" s="14">
        <v>0</v>
      </c>
    </row>
    <row r="907" s="1" customFormat="1" spans="1:6">
      <c r="A907" s="10">
        <v>904</v>
      </c>
      <c r="B907" s="10" t="s">
        <v>8</v>
      </c>
      <c r="C907" s="11" t="s">
        <v>1763</v>
      </c>
      <c r="D907" s="32" t="s">
        <v>1764</v>
      </c>
      <c r="E907" s="13">
        <v>731.93</v>
      </c>
      <c r="F907" s="14">
        <v>0</v>
      </c>
    </row>
    <row r="908" s="1" customFormat="1" spans="1:6">
      <c r="A908" s="10">
        <v>905</v>
      </c>
      <c r="B908" s="10" t="s">
        <v>8</v>
      </c>
      <c r="C908" s="11" t="s">
        <v>1765</v>
      </c>
      <c r="D908" s="32">
        <v>786380729</v>
      </c>
      <c r="E908" s="13">
        <v>288.6</v>
      </c>
      <c r="F908" s="14">
        <v>0</v>
      </c>
    </row>
    <row r="909" s="1" customFormat="1" spans="1:6">
      <c r="A909" s="10">
        <v>906</v>
      </c>
      <c r="B909" s="10" t="s">
        <v>8</v>
      </c>
      <c r="C909" s="11" t="s">
        <v>1766</v>
      </c>
      <c r="D909" s="32">
        <v>575132258</v>
      </c>
      <c r="E909" s="13">
        <v>958.74</v>
      </c>
      <c r="F909" s="14">
        <v>0</v>
      </c>
    </row>
    <row r="910" s="1" customFormat="1" spans="1:6">
      <c r="A910" s="10">
        <v>907</v>
      </c>
      <c r="B910" s="10" t="s">
        <v>8</v>
      </c>
      <c r="C910" s="11" t="s">
        <v>1767</v>
      </c>
      <c r="D910" s="32">
        <v>754820507</v>
      </c>
      <c r="E910" s="13">
        <v>787.18</v>
      </c>
      <c r="F910" s="14">
        <v>0</v>
      </c>
    </row>
    <row r="911" s="1" customFormat="1" spans="1:6">
      <c r="A911" s="10">
        <v>908</v>
      </c>
      <c r="B911" s="10" t="s">
        <v>8</v>
      </c>
      <c r="C911" s="11" t="s">
        <v>1768</v>
      </c>
      <c r="D911" s="32">
        <v>697404258</v>
      </c>
      <c r="E911" s="13">
        <v>273</v>
      </c>
      <c r="F911" s="14">
        <v>0</v>
      </c>
    </row>
    <row r="912" s="1" customFormat="1" spans="1:6">
      <c r="A912" s="10">
        <v>909</v>
      </c>
      <c r="B912" s="10" t="s">
        <v>8</v>
      </c>
      <c r="C912" s="11" t="s">
        <v>1769</v>
      </c>
      <c r="D912" s="32">
        <v>300416876</v>
      </c>
      <c r="E912" s="13">
        <v>1211.85</v>
      </c>
      <c r="F912" s="14">
        <v>0</v>
      </c>
    </row>
    <row r="913" s="1" customFormat="1" spans="1:6">
      <c r="A913" s="10">
        <v>910</v>
      </c>
      <c r="B913" s="10" t="s">
        <v>8</v>
      </c>
      <c r="C913" s="11" t="s">
        <v>1770</v>
      </c>
      <c r="D913" s="32" t="s">
        <v>1771</v>
      </c>
      <c r="E913" s="13">
        <v>322.94</v>
      </c>
      <c r="F913" s="14">
        <v>0</v>
      </c>
    </row>
    <row r="914" s="1" customFormat="1" spans="1:6">
      <c r="A914" s="10">
        <v>911</v>
      </c>
      <c r="B914" s="10" t="s">
        <v>8</v>
      </c>
      <c r="C914" s="11" t="s">
        <v>1772</v>
      </c>
      <c r="D914" s="32">
        <v>783320464</v>
      </c>
      <c r="E914" s="13">
        <v>1552.44</v>
      </c>
      <c r="F914" s="14">
        <v>0</v>
      </c>
    </row>
    <row r="915" s="1" customFormat="1" spans="1:6">
      <c r="A915" s="10">
        <v>912</v>
      </c>
      <c r="B915" s="10" t="s">
        <v>8</v>
      </c>
      <c r="C915" s="11" t="s">
        <v>1773</v>
      </c>
      <c r="D915" s="32" t="s">
        <v>1774</v>
      </c>
      <c r="E915" s="13">
        <v>161.47</v>
      </c>
      <c r="F915" s="14">
        <v>0</v>
      </c>
    </row>
    <row r="916" s="1" customFormat="1" spans="1:6">
      <c r="A916" s="10">
        <v>913</v>
      </c>
      <c r="B916" s="10" t="s">
        <v>8</v>
      </c>
      <c r="C916" s="11" t="s">
        <v>1775</v>
      </c>
      <c r="D916" s="32" t="s">
        <v>1776</v>
      </c>
      <c r="E916" s="13">
        <v>534.22</v>
      </c>
      <c r="F916" s="14">
        <v>0</v>
      </c>
    </row>
    <row r="917" s="1" customFormat="1" spans="1:6">
      <c r="A917" s="10">
        <v>914</v>
      </c>
      <c r="B917" s="10" t="s">
        <v>8</v>
      </c>
      <c r="C917" s="11" t="s">
        <v>1777</v>
      </c>
      <c r="D917" s="32" t="s">
        <v>1778</v>
      </c>
      <c r="E917" s="13">
        <v>131.2</v>
      </c>
      <c r="F917" s="14">
        <v>0</v>
      </c>
    </row>
    <row r="918" s="1" customFormat="1" spans="1:6">
      <c r="A918" s="10">
        <v>915</v>
      </c>
      <c r="B918" s="10" t="s">
        <v>8</v>
      </c>
      <c r="C918" s="11" t="s">
        <v>1779</v>
      </c>
      <c r="D918" s="32" t="s">
        <v>1780</v>
      </c>
      <c r="E918" s="13">
        <v>1318.13</v>
      </c>
      <c r="F918" s="14">
        <v>0</v>
      </c>
    </row>
    <row r="919" s="1" customFormat="1" spans="1:6">
      <c r="A919" s="10">
        <v>916</v>
      </c>
      <c r="B919" s="10" t="s">
        <v>8</v>
      </c>
      <c r="C919" s="11" t="s">
        <v>1781</v>
      </c>
      <c r="D919" s="32">
        <v>572312624</v>
      </c>
      <c r="E919" s="13">
        <v>154.05</v>
      </c>
      <c r="F919" s="14">
        <v>0</v>
      </c>
    </row>
    <row r="920" s="1" customFormat="1" spans="1:6">
      <c r="A920" s="10">
        <v>917</v>
      </c>
      <c r="B920" s="10" t="s">
        <v>8</v>
      </c>
      <c r="C920" s="11" t="s">
        <v>1782</v>
      </c>
      <c r="D920" s="32">
        <v>761291535</v>
      </c>
      <c r="E920" s="13">
        <v>156</v>
      </c>
      <c r="F920" s="14">
        <v>0</v>
      </c>
    </row>
    <row r="921" s="1" customFormat="1" spans="1:6">
      <c r="A921" s="10">
        <v>918</v>
      </c>
      <c r="B921" s="10" t="s">
        <v>8</v>
      </c>
      <c r="C921" s="11" t="s">
        <v>1783</v>
      </c>
      <c r="D921" s="32">
        <v>328527631</v>
      </c>
      <c r="E921" s="13">
        <v>978.92</v>
      </c>
      <c r="F921" s="14">
        <v>0</v>
      </c>
    </row>
    <row r="922" s="1" customFormat="1" spans="1:6">
      <c r="A922" s="10">
        <v>919</v>
      </c>
      <c r="B922" s="10" t="s">
        <v>8</v>
      </c>
      <c r="C922" s="11" t="s">
        <v>1784</v>
      </c>
      <c r="D922" s="32">
        <v>741369972</v>
      </c>
      <c r="E922" s="13">
        <v>889.68</v>
      </c>
      <c r="F922" s="14">
        <v>0</v>
      </c>
    </row>
    <row r="923" s="1" customFormat="1" spans="1:6">
      <c r="A923" s="10">
        <v>920</v>
      </c>
      <c r="B923" s="10" t="s">
        <v>8</v>
      </c>
      <c r="C923" s="11" t="s">
        <v>1785</v>
      </c>
      <c r="D923" s="32" t="s">
        <v>1786</v>
      </c>
      <c r="E923" s="13">
        <v>627.59</v>
      </c>
      <c r="F923" s="14">
        <v>0</v>
      </c>
    </row>
    <row r="924" s="1" customFormat="1" spans="1:6">
      <c r="A924" s="10">
        <v>921</v>
      </c>
      <c r="B924" s="10" t="s">
        <v>8</v>
      </c>
      <c r="C924" s="11" t="s">
        <v>1787</v>
      </c>
      <c r="D924" s="32">
        <v>773611276</v>
      </c>
      <c r="E924" s="13">
        <v>572.99</v>
      </c>
      <c r="F924" s="14">
        <v>0</v>
      </c>
    </row>
    <row r="925" s="1" customFormat="1" spans="1:6">
      <c r="A925" s="10">
        <v>922</v>
      </c>
      <c r="B925" s="10" t="s">
        <v>8</v>
      </c>
      <c r="C925" s="11" t="s">
        <v>1788</v>
      </c>
      <c r="D925" s="32" t="s">
        <v>1789</v>
      </c>
      <c r="E925" s="13">
        <v>706.44</v>
      </c>
      <c r="F925" s="14">
        <v>0</v>
      </c>
    </row>
    <row r="926" s="1" customFormat="1" spans="1:6">
      <c r="A926" s="10">
        <v>923</v>
      </c>
      <c r="B926" s="10" t="s">
        <v>8</v>
      </c>
      <c r="C926" s="11" t="s">
        <v>1790</v>
      </c>
      <c r="D926" s="32">
        <v>773604121</v>
      </c>
      <c r="E926" s="13">
        <v>756.9</v>
      </c>
      <c r="F926" s="14">
        <v>0</v>
      </c>
    </row>
    <row r="927" s="1" customFormat="1" spans="1:6">
      <c r="A927" s="10">
        <v>924</v>
      </c>
      <c r="B927" s="10" t="s">
        <v>8</v>
      </c>
      <c r="C927" s="11" t="s">
        <v>1791</v>
      </c>
      <c r="D927" s="32">
        <v>69883876</v>
      </c>
      <c r="E927" s="13">
        <v>1666.97</v>
      </c>
      <c r="F927" s="14">
        <v>0</v>
      </c>
    </row>
    <row r="928" s="1" customFormat="1" spans="1:6">
      <c r="A928" s="10">
        <v>925</v>
      </c>
      <c r="B928" s="10" t="s">
        <v>8</v>
      </c>
      <c r="C928" s="11" t="s">
        <v>1792</v>
      </c>
      <c r="D928" s="32" t="s">
        <v>1793</v>
      </c>
      <c r="E928" s="13">
        <v>409.5</v>
      </c>
      <c r="F928" s="14">
        <v>0</v>
      </c>
    </row>
    <row r="929" s="1" customFormat="1" spans="1:6">
      <c r="A929" s="10">
        <v>926</v>
      </c>
      <c r="B929" s="10" t="s">
        <v>8</v>
      </c>
      <c r="C929" s="11" t="s">
        <v>1794</v>
      </c>
      <c r="D929" s="32" t="s">
        <v>1795</v>
      </c>
      <c r="E929" s="13">
        <v>1991.7</v>
      </c>
      <c r="F929" s="14">
        <v>0</v>
      </c>
    </row>
    <row r="930" s="1" customFormat="1" spans="1:6">
      <c r="A930" s="10">
        <v>927</v>
      </c>
      <c r="B930" s="10" t="s">
        <v>8</v>
      </c>
      <c r="C930" s="11" t="s">
        <v>1796</v>
      </c>
      <c r="D930" s="32">
        <v>300432649</v>
      </c>
      <c r="E930" s="13">
        <v>131.2</v>
      </c>
      <c r="F930" s="14">
        <v>0</v>
      </c>
    </row>
    <row r="931" s="1" customFormat="1" spans="1:6">
      <c r="A931" s="10">
        <v>928</v>
      </c>
      <c r="B931" s="10" t="s">
        <v>8</v>
      </c>
      <c r="C931" s="11" t="s">
        <v>1797</v>
      </c>
      <c r="D931" s="32">
        <v>328617354</v>
      </c>
      <c r="E931" s="13">
        <v>977.48</v>
      </c>
      <c r="F931" s="14">
        <v>0</v>
      </c>
    </row>
    <row r="932" s="1" customFormat="1" spans="1:6">
      <c r="A932" s="10">
        <v>929</v>
      </c>
      <c r="B932" s="10" t="s">
        <v>8</v>
      </c>
      <c r="C932" s="11" t="s">
        <v>1798</v>
      </c>
      <c r="D932" s="32" t="s">
        <v>1799</v>
      </c>
      <c r="E932" s="13">
        <v>3052.75</v>
      </c>
      <c r="F932" s="14">
        <v>0</v>
      </c>
    </row>
    <row r="933" s="1" customFormat="1" spans="1:6">
      <c r="A933" s="10">
        <v>930</v>
      </c>
      <c r="B933" s="10" t="s">
        <v>8</v>
      </c>
      <c r="C933" s="11" t="s">
        <v>1800</v>
      </c>
      <c r="D933" s="32" t="s">
        <v>1801</v>
      </c>
      <c r="E933" s="13">
        <v>756.07</v>
      </c>
      <c r="F933" s="14">
        <v>0</v>
      </c>
    </row>
    <row r="934" s="1" customFormat="1" spans="1:6">
      <c r="A934" s="10">
        <v>931</v>
      </c>
      <c r="B934" s="10" t="s">
        <v>8</v>
      </c>
      <c r="C934" s="11" t="s">
        <v>1802</v>
      </c>
      <c r="D934" s="32" t="s">
        <v>1803</v>
      </c>
      <c r="E934" s="13">
        <v>948.91</v>
      </c>
      <c r="F934" s="14">
        <v>0</v>
      </c>
    </row>
    <row r="935" s="1" customFormat="1" spans="1:6">
      <c r="A935" s="10">
        <v>932</v>
      </c>
      <c r="B935" s="10" t="s">
        <v>8</v>
      </c>
      <c r="C935" s="11" t="s">
        <v>1804</v>
      </c>
      <c r="D935" s="32">
        <v>770618704</v>
      </c>
      <c r="E935" s="13">
        <v>5345.93</v>
      </c>
      <c r="F935" s="14">
        <v>0</v>
      </c>
    </row>
    <row r="936" s="1" customFormat="1" spans="1:6">
      <c r="A936" s="10">
        <v>933</v>
      </c>
      <c r="B936" s="10" t="s">
        <v>8</v>
      </c>
      <c r="C936" s="11" t="s">
        <v>1805</v>
      </c>
      <c r="D936" s="32">
        <v>764314755</v>
      </c>
      <c r="E936" s="13">
        <v>312.85</v>
      </c>
      <c r="F936" s="14">
        <v>0</v>
      </c>
    </row>
    <row r="937" s="1" customFormat="1" spans="1:6">
      <c r="A937" s="10">
        <v>934</v>
      </c>
      <c r="B937" s="10" t="s">
        <v>8</v>
      </c>
      <c r="C937" s="11" t="s">
        <v>1806</v>
      </c>
      <c r="D937" s="32">
        <v>794967263</v>
      </c>
      <c r="E937" s="13">
        <v>577.2</v>
      </c>
      <c r="F937" s="14">
        <v>0</v>
      </c>
    </row>
    <row r="938" s="1" customFormat="1" spans="1:6">
      <c r="A938" s="10">
        <v>935</v>
      </c>
      <c r="B938" s="10" t="s">
        <v>8</v>
      </c>
      <c r="C938" s="11" t="s">
        <v>1807</v>
      </c>
      <c r="D938" s="32">
        <v>75935898</v>
      </c>
      <c r="E938" s="13">
        <v>663</v>
      </c>
      <c r="F938" s="14">
        <v>0</v>
      </c>
    </row>
    <row r="939" s="1" customFormat="1" spans="1:6">
      <c r="A939" s="10">
        <v>936</v>
      </c>
      <c r="B939" s="10" t="s">
        <v>8</v>
      </c>
      <c r="C939" s="11" t="s">
        <v>1808</v>
      </c>
      <c r="D939" s="32" t="s">
        <v>1809</v>
      </c>
      <c r="E939" s="13">
        <v>222.02</v>
      </c>
      <c r="F939" s="14">
        <v>0</v>
      </c>
    </row>
    <row r="940" s="1" customFormat="1" spans="1:6">
      <c r="A940" s="10">
        <v>937</v>
      </c>
      <c r="B940" s="10" t="s">
        <v>8</v>
      </c>
      <c r="C940" s="11" t="s">
        <v>1810</v>
      </c>
      <c r="D940" s="32">
        <v>93732269</v>
      </c>
      <c r="E940" s="13">
        <v>1197.53</v>
      </c>
      <c r="F940" s="14">
        <v>0</v>
      </c>
    </row>
    <row r="941" s="1" customFormat="1" spans="1:6">
      <c r="A941" s="10">
        <v>938</v>
      </c>
      <c r="B941" s="10" t="s">
        <v>8</v>
      </c>
      <c r="C941" s="11" t="s">
        <v>1811</v>
      </c>
      <c r="D941" s="32">
        <v>712918143</v>
      </c>
      <c r="E941" s="13">
        <v>755.8</v>
      </c>
      <c r="F941" s="14">
        <v>0</v>
      </c>
    </row>
    <row r="942" s="1" customFormat="1" spans="1:6">
      <c r="A942" s="10">
        <v>939</v>
      </c>
      <c r="B942" s="10" t="s">
        <v>8</v>
      </c>
      <c r="C942" s="11" t="s">
        <v>1812</v>
      </c>
      <c r="D942" s="32">
        <v>586418884</v>
      </c>
      <c r="E942" s="13">
        <v>1140.4</v>
      </c>
      <c r="F942" s="14">
        <v>0</v>
      </c>
    </row>
    <row r="943" s="1" customFormat="1" spans="1:6">
      <c r="A943" s="10">
        <v>940</v>
      </c>
      <c r="B943" s="10" t="s">
        <v>8</v>
      </c>
      <c r="C943" s="11" t="s">
        <v>1813</v>
      </c>
      <c r="D943" s="32" t="s">
        <v>1814</v>
      </c>
      <c r="E943" s="13">
        <v>666.07</v>
      </c>
      <c r="F943" s="14">
        <v>0</v>
      </c>
    </row>
    <row r="944" s="1" customFormat="1" spans="1:6">
      <c r="A944" s="10">
        <v>941</v>
      </c>
      <c r="B944" s="10" t="s">
        <v>8</v>
      </c>
      <c r="C944" s="11" t="s">
        <v>1815</v>
      </c>
      <c r="D944" s="32" t="s">
        <v>1816</v>
      </c>
      <c r="E944" s="13">
        <v>330</v>
      </c>
      <c r="F944" s="14">
        <v>0</v>
      </c>
    </row>
    <row r="945" s="1" customFormat="1" spans="1:6">
      <c r="A945" s="10">
        <v>942</v>
      </c>
      <c r="B945" s="10" t="s">
        <v>8</v>
      </c>
      <c r="C945" s="11" t="s">
        <v>1817</v>
      </c>
      <c r="D945" s="32">
        <v>792542958</v>
      </c>
      <c r="E945" s="13">
        <v>1269.98</v>
      </c>
      <c r="F945" s="14">
        <v>0</v>
      </c>
    </row>
    <row r="946" s="1" customFormat="1" spans="1:6">
      <c r="A946" s="10">
        <v>943</v>
      </c>
      <c r="B946" s="10" t="s">
        <v>8</v>
      </c>
      <c r="C946" s="11" t="s">
        <v>1818</v>
      </c>
      <c r="D946" s="32" t="s">
        <v>1819</v>
      </c>
      <c r="E946" s="13">
        <v>647.52</v>
      </c>
      <c r="F946" s="14">
        <v>0</v>
      </c>
    </row>
    <row r="947" s="1" customFormat="1" spans="1:6">
      <c r="A947" s="10">
        <v>944</v>
      </c>
      <c r="B947" s="10" t="s">
        <v>8</v>
      </c>
      <c r="C947" s="11" t="s">
        <v>1820</v>
      </c>
      <c r="D947" s="32" t="s">
        <v>1821</v>
      </c>
      <c r="E947" s="13">
        <v>2650.37</v>
      </c>
      <c r="F947" s="14">
        <v>0</v>
      </c>
    </row>
    <row r="948" s="1" customFormat="1" spans="1:6">
      <c r="A948" s="10">
        <v>945</v>
      </c>
      <c r="B948" s="10" t="s">
        <v>8</v>
      </c>
      <c r="C948" s="11" t="s">
        <v>1822</v>
      </c>
      <c r="D948" s="32">
        <v>66870332</v>
      </c>
      <c r="E948" s="13">
        <v>2448.08</v>
      </c>
      <c r="F948" s="14">
        <v>0</v>
      </c>
    </row>
    <row r="949" s="1" customFormat="1" spans="1:6">
      <c r="A949" s="10">
        <v>946</v>
      </c>
      <c r="B949" s="10" t="s">
        <v>8</v>
      </c>
      <c r="C949" s="11" t="s">
        <v>1823</v>
      </c>
      <c r="D949" s="32">
        <v>300661011</v>
      </c>
      <c r="E949" s="13">
        <v>585</v>
      </c>
      <c r="F949" s="14">
        <v>0</v>
      </c>
    </row>
    <row r="950" s="1" customFormat="1" spans="1:6">
      <c r="A950" s="10">
        <v>947</v>
      </c>
      <c r="B950" s="10" t="s">
        <v>8</v>
      </c>
      <c r="C950" s="11" t="s">
        <v>1824</v>
      </c>
      <c r="D950" s="32" t="s">
        <v>1825</v>
      </c>
      <c r="E950" s="13">
        <v>136.5</v>
      </c>
      <c r="F950" s="14">
        <v>0</v>
      </c>
    </row>
    <row r="951" s="1" customFormat="1" spans="1:6">
      <c r="A951" s="10">
        <v>948</v>
      </c>
      <c r="B951" s="10" t="s">
        <v>8</v>
      </c>
      <c r="C951" s="11" t="s">
        <v>1826</v>
      </c>
      <c r="D951" s="32">
        <v>777341568</v>
      </c>
      <c r="E951" s="13">
        <v>214.5</v>
      </c>
      <c r="F951" s="14">
        <v>0</v>
      </c>
    </row>
    <row r="952" s="1" customFormat="1" spans="1:6">
      <c r="A952" s="10">
        <v>949</v>
      </c>
      <c r="B952" s="10" t="s">
        <v>8</v>
      </c>
      <c r="C952" s="11" t="s">
        <v>1827</v>
      </c>
      <c r="D952" s="32" t="s">
        <v>1828</v>
      </c>
      <c r="E952" s="13">
        <v>871.09</v>
      </c>
      <c r="F952" s="14">
        <v>0</v>
      </c>
    </row>
    <row r="953" s="1" customFormat="1" spans="1:6">
      <c r="A953" s="10">
        <v>950</v>
      </c>
      <c r="B953" s="10" t="s">
        <v>8</v>
      </c>
      <c r="C953" s="11" t="s">
        <v>1829</v>
      </c>
      <c r="D953" s="32" t="s">
        <v>1830</v>
      </c>
      <c r="E953" s="13">
        <v>898.19</v>
      </c>
      <c r="F953" s="14">
        <v>0</v>
      </c>
    </row>
    <row r="954" s="1" customFormat="1" spans="1:6">
      <c r="A954" s="10">
        <v>951</v>
      </c>
      <c r="B954" s="10" t="s">
        <v>8</v>
      </c>
      <c r="C954" s="11" t="s">
        <v>1831</v>
      </c>
      <c r="D954" s="32" t="s">
        <v>1832</v>
      </c>
      <c r="E954" s="13">
        <v>390</v>
      </c>
      <c r="F954" s="14">
        <v>0</v>
      </c>
    </row>
    <row r="955" s="1" customFormat="1" spans="1:6">
      <c r="A955" s="10">
        <v>952</v>
      </c>
      <c r="B955" s="10" t="s">
        <v>8</v>
      </c>
      <c r="C955" s="11" t="s">
        <v>1833</v>
      </c>
      <c r="D955" s="32">
        <v>712826265</v>
      </c>
      <c r="E955" s="13">
        <v>978.4</v>
      </c>
      <c r="F955" s="14">
        <v>0</v>
      </c>
    </row>
    <row r="956" s="1" customFormat="1" spans="1:6">
      <c r="A956" s="10">
        <v>953</v>
      </c>
      <c r="B956" s="10" t="s">
        <v>8</v>
      </c>
      <c r="C956" s="11" t="s">
        <v>1834</v>
      </c>
      <c r="D956" s="32">
        <v>789355748</v>
      </c>
      <c r="E956" s="13">
        <v>1279.2</v>
      </c>
      <c r="F956" s="14">
        <v>0</v>
      </c>
    </row>
    <row r="957" s="1" customFormat="1" spans="1:6">
      <c r="A957" s="10">
        <v>954</v>
      </c>
      <c r="B957" s="10" t="s">
        <v>8</v>
      </c>
      <c r="C957" s="11" t="s">
        <v>1835</v>
      </c>
      <c r="D957" s="32" t="s">
        <v>1836</v>
      </c>
      <c r="E957" s="13">
        <v>472.07</v>
      </c>
      <c r="F957" s="14">
        <v>0</v>
      </c>
    </row>
    <row r="958" s="1" customFormat="1" spans="1:6">
      <c r="A958" s="10">
        <v>955</v>
      </c>
      <c r="B958" s="10" t="s">
        <v>8</v>
      </c>
      <c r="C958" s="11" t="s">
        <v>1837</v>
      </c>
      <c r="D958" s="32">
        <v>797290294</v>
      </c>
      <c r="E958" s="13">
        <v>6753.89</v>
      </c>
      <c r="F958" s="14">
        <v>0.0213</v>
      </c>
    </row>
    <row r="959" s="1" customFormat="1" spans="1:6">
      <c r="A959" s="10">
        <v>956</v>
      </c>
      <c r="B959" s="10" t="s">
        <v>8</v>
      </c>
      <c r="C959" s="11" t="s">
        <v>1838</v>
      </c>
      <c r="D959" s="32">
        <v>668836553</v>
      </c>
      <c r="E959" s="13">
        <v>1357.51</v>
      </c>
      <c r="F959" s="14">
        <v>0</v>
      </c>
    </row>
    <row r="960" s="1" customFormat="1" spans="1:6">
      <c r="A960" s="10">
        <v>957</v>
      </c>
      <c r="B960" s="10" t="s">
        <v>8</v>
      </c>
      <c r="C960" s="11" t="s">
        <v>1839</v>
      </c>
      <c r="D960" s="32" t="s">
        <v>1840</v>
      </c>
      <c r="E960" s="13">
        <v>262.39</v>
      </c>
      <c r="F960" s="14">
        <v>0</v>
      </c>
    </row>
    <row r="961" s="1" customFormat="1" spans="1:6">
      <c r="A961" s="10">
        <v>958</v>
      </c>
      <c r="B961" s="10" t="s">
        <v>8</v>
      </c>
      <c r="C961" s="11" t="s">
        <v>1841</v>
      </c>
      <c r="D961" s="32">
        <v>103080701</v>
      </c>
      <c r="E961" s="13">
        <v>1330.44</v>
      </c>
      <c r="F961" s="14">
        <v>0</v>
      </c>
    </row>
    <row r="962" s="1" customFormat="1" spans="1:6">
      <c r="A962" s="10">
        <v>959</v>
      </c>
      <c r="B962" s="10" t="s">
        <v>8</v>
      </c>
      <c r="C962" s="11" t="s">
        <v>1842</v>
      </c>
      <c r="D962" s="32" t="s">
        <v>1843</v>
      </c>
      <c r="E962" s="13">
        <v>832.16</v>
      </c>
      <c r="F962" s="14">
        <v>0</v>
      </c>
    </row>
    <row r="963" s="1" customFormat="1" spans="1:6">
      <c r="A963" s="10">
        <v>960</v>
      </c>
      <c r="B963" s="10" t="s">
        <v>8</v>
      </c>
      <c r="C963" s="11" t="s">
        <v>1844</v>
      </c>
      <c r="D963" s="32">
        <v>340872681</v>
      </c>
      <c r="E963" s="13">
        <v>1352.3</v>
      </c>
      <c r="F963" s="14">
        <v>0</v>
      </c>
    </row>
    <row r="964" s="1" customFormat="1" spans="1:6">
      <c r="A964" s="10">
        <v>961</v>
      </c>
      <c r="B964" s="10" t="s">
        <v>8</v>
      </c>
      <c r="C964" s="11" t="s">
        <v>1845</v>
      </c>
      <c r="D964" s="32">
        <v>328573865</v>
      </c>
      <c r="E964" s="13">
        <v>1724.88</v>
      </c>
      <c r="F964" s="14">
        <v>0</v>
      </c>
    </row>
    <row r="965" s="1" customFormat="1" spans="1:6">
      <c r="A965" s="10">
        <v>962</v>
      </c>
      <c r="B965" s="10" t="s">
        <v>8</v>
      </c>
      <c r="C965" s="11" t="s">
        <v>1846</v>
      </c>
      <c r="D965" s="32">
        <v>300701108</v>
      </c>
      <c r="E965" s="13">
        <v>232.12</v>
      </c>
      <c r="F965" s="14">
        <v>0</v>
      </c>
    </row>
    <row r="966" s="1" customFormat="1" spans="1:6">
      <c r="A966" s="10">
        <v>963</v>
      </c>
      <c r="B966" s="10" t="s">
        <v>8</v>
      </c>
      <c r="C966" s="11" t="s">
        <v>1847</v>
      </c>
      <c r="D966" s="32">
        <v>300684002</v>
      </c>
      <c r="E966" s="13">
        <v>413.77</v>
      </c>
      <c r="F966" s="14">
        <v>0</v>
      </c>
    </row>
    <row r="967" s="1" customFormat="1" spans="1:6">
      <c r="A967" s="10">
        <v>964</v>
      </c>
      <c r="B967" s="10" t="s">
        <v>8</v>
      </c>
      <c r="C967" s="11" t="s">
        <v>1848</v>
      </c>
      <c r="D967" s="32" t="s">
        <v>1849</v>
      </c>
      <c r="E967" s="13">
        <v>136.81</v>
      </c>
      <c r="F967" s="14">
        <v>0</v>
      </c>
    </row>
    <row r="968" s="1" customFormat="1" spans="1:6">
      <c r="A968" s="10">
        <v>965</v>
      </c>
      <c r="B968" s="10" t="s">
        <v>8</v>
      </c>
      <c r="C968" s="11" t="s">
        <v>1850</v>
      </c>
      <c r="D968" s="32">
        <v>300473897</v>
      </c>
      <c r="E968" s="13">
        <v>1077.15</v>
      </c>
      <c r="F968" s="14">
        <v>0</v>
      </c>
    </row>
    <row r="969" s="1" customFormat="1" spans="1:6">
      <c r="A969" s="10">
        <v>966</v>
      </c>
      <c r="B969" s="10" t="s">
        <v>8</v>
      </c>
      <c r="C969" s="11" t="s">
        <v>1851</v>
      </c>
      <c r="D969" s="32" t="s">
        <v>1852</v>
      </c>
      <c r="E969" s="13">
        <v>10593.06</v>
      </c>
      <c r="F969" s="14">
        <v>0</v>
      </c>
    </row>
    <row r="970" s="1" customFormat="1" spans="1:6">
      <c r="A970" s="10">
        <v>967</v>
      </c>
      <c r="B970" s="10" t="s">
        <v>8</v>
      </c>
      <c r="C970" s="11" t="s">
        <v>1853</v>
      </c>
      <c r="D970" s="32">
        <v>746685448</v>
      </c>
      <c r="E970" s="13">
        <v>131.2</v>
      </c>
      <c r="F970" s="14">
        <v>0</v>
      </c>
    </row>
    <row r="971" s="1" customFormat="1" spans="1:6">
      <c r="A971" s="10">
        <v>968</v>
      </c>
      <c r="B971" s="10" t="s">
        <v>8</v>
      </c>
      <c r="C971" s="11" t="s">
        <v>1854</v>
      </c>
      <c r="D971" s="32" t="s">
        <v>1855</v>
      </c>
      <c r="E971" s="13">
        <v>393.59</v>
      </c>
      <c r="F971" s="14">
        <v>0</v>
      </c>
    </row>
    <row r="972" s="1" customFormat="1" spans="1:6">
      <c r="A972" s="10">
        <v>969</v>
      </c>
      <c r="B972" s="10" t="s">
        <v>8</v>
      </c>
      <c r="C972" s="11" t="s">
        <v>1856</v>
      </c>
      <c r="D972" s="11">
        <v>328526583</v>
      </c>
      <c r="E972" s="13">
        <v>741.37</v>
      </c>
      <c r="F972" s="14">
        <v>0</v>
      </c>
    </row>
    <row r="973" s="1" customFormat="1" spans="1:6">
      <c r="A973" s="10">
        <v>970</v>
      </c>
      <c r="B973" s="10" t="s">
        <v>8</v>
      </c>
      <c r="C973" s="11" t="s">
        <v>1857</v>
      </c>
      <c r="D973" s="11">
        <v>341022486</v>
      </c>
      <c r="E973" s="13">
        <v>4329</v>
      </c>
      <c r="F973" s="14">
        <v>0</v>
      </c>
    </row>
    <row r="974" s="1" customFormat="1" spans="1:6">
      <c r="A974" s="10">
        <v>971</v>
      </c>
      <c r="B974" s="10" t="s">
        <v>8</v>
      </c>
      <c r="C974" s="12" t="s">
        <v>1858</v>
      </c>
      <c r="D974" s="12">
        <v>746670430</v>
      </c>
      <c r="E974" s="13">
        <v>662.32</v>
      </c>
      <c r="F974" s="14">
        <v>0</v>
      </c>
    </row>
    <row r="975" s="1" customFormat="1" spans="1:6">
      <c r="A975" s="10">
        <v>972</v>
      </c>
      <c r="B975" s="10" t="s">
        <v>8</v>
      </c>
      <c r="C975" s="11" t="s">
        <v>1859</v>
      </c>
      <c r="D975" s="11" t="s">
        <v>1860</v>
      </c>
      <c r="E975" s="13">
        <v>424.09</v>
      </c>
      <c r="F975" s="14">
        <v>0</v>
      </c>
    </row>
    <row r="976" s="1" customFormat="1" spans="1:6">
      <c r="A976" s="10">
        <v>973</v>
      </c>
      <c r="B976" s="10" t="s">
        <v>8</v>
      </c>
      <c r="C976" s="11" t="s">
        <v>1861</v>
      </c>
      <c r="D976" s="11" t="s">
        <v>1862</v>
      </c>
      <c r="E976" s="13">
        <v>166.09</v>
      </c>
      <c r="F976" s="14">
        <v>0</v>
      </c>
    </row>
    <row r="977" s="1" customFormat="1" spans="1:6">
      <c r="A977" s="10">
        <v>974</v>
      </c>
      <c r="B977" s="10" t="s">
        <v>8</v>
      </c>
      <c r="C977" s="11" t="s">
        <v>1863</v>
      </c>
      <c r="D977" s="11" t="s">
        <v>1864</v>
      </c>
      <c r="E977" s="13">
        <v>676.42</v>
      </c>
      <c r="F977" s="14">
        <v>0</v>
      </c>
    </row>
    <row r="978" s="1" customFormat="1" spans="1:6">
      <c r="A978" s="10">
        <v>975</v>
      </c>
      <c r="B978" s="10" t="s">
        <v>8</v>
      </c>
      <c r="C978" s="11" t="s">
        <v>1865</v>
      </c>
      <c r="D978" s="11" t="s">
        <v>1866</v>
      </c>
      <c r="E978" s="13">
        <v>3510.32</v>
      </c>
      <c r="F978" s="14">
        <v>0</v>
      </c>
    </row>
    <row r="979" s="1" customFormat="1" spans="1:6">
      <c r="A979" s="10">
        <v>976</v>
      </c>
      <c r="B979" s="10" t="s">
        <v>8</v>
      </c>
      <c r="C979" s="11" t="s">
        <v>1867</v>
      </c>
      <c r="D979" s="11" t="s">
        <v>1868</v>
      </c>
      <c r="E979" s="13">
        <v>3195.83</v>
      </c>
      <c r="F979" s="14">
        <v>0</v>
      </c>
    </row>
    <row r="980" s="1" customFormat="1" spans="1:6">
      <c r="A980" s="10">
        <v>977</v>
      </c>
      <c r="B980" s="10" t="s">
        <v>8</v>
      </c>
      <c r="C980" s="11" t="s">
        <v>1869</v>
      </c>
      <c r="D980" s="11" t="s">
        <v>1870</v>
      </c>
      <c r="E980" s="13">
        <v>1938.92</v>
      </c>
      <c r="F980" s="14">
        <v>0</v>
      </c>
    </row>
    <row r="981" s="1" customFormat="1" spans="1:6">
      <c r="A981" s="10">
        <v>978</v>
      </c>
      <c r="B981" s="10" t="s">
        <v>8</v>
      </c>
      <c r="C981" s="12" t="s">
        <v>1871</v>
      </c>
      <c r="D981" s="12" t="s">
        <v>1872</v>
      </c>
      <c r="E981" s="13">
        <v>2778.83</v>
      </c>
      <c r="F981" s="14">
        <v>0</v>
      </c>
    </row>
    <row r="982" s="1" customFormat="1" spans="1:6">
      <c r="A982" s="10">
        <v>979</v>
      </c>
      <c r="B982" s="10" t="s">
        <v>8</v>
      </c>
      <c r="C982" s="11" t="s">
        <v>1873</v>
      </c>
      <c r="D982" s="11" t="s">
        <v>1874</v>
      </c>
      <c r="E982" s="13">
        <v>28364.62</v>
      </c>
      <c r="F982" s="14">
        <v>0.0143</v>
      </c>
    </row>
    <row r="983" s="1" customFormat="1" spans="1:6">
      <c r="A983" s="10">
        <v>980</v>
      </c>
      <c r="B983" s="10" t="s">
        <v>8</v>
      </c>
      <c r="C983" s="11" t="s">
        <v>1875</v>
      </c>
      <c r="D983" s="11" t="s">
        <v>1876</v>
      </c>
      <c r="E983" s="13">
        <v>787.18</v>
      </c>
      <c r="F983" s="14">
        <v>0</v>
      </c>
    </row>
    <row r="984" s="1" customFormat="1" spans="1:6">
      <c r="A984" s="10">
        <v>981</v>
      </c>
      <c r="B984" s="10" t="s">
        <v>8</v>
      </c>
      <c r="C984" s="11" t="s">
        <v>1877</v>
      </c>
      <c r="D984" s="11" t="s">
        <v>1878</v>
      </c>
      <c r="E984" s="13">
        <v>1503.71</v>
      </c>
      <c r="F984" s="14">
        <v>0</v>
      </c>
    </row>
    <row r="985" s="1" customFormat="1" spans="1:6">
      <c r="A985" s="10">
        <v>982</v>
      </c>
      <c r="B985" s="10" t="s">
        <v>8</v>
      </c>
      <c r="C985" s="11" t="s">
        <v>1879</v>
      </c>
      <c r="D985" s="11" t="s">
        <v>1880</v>
      </c>
      <c r="E985" s="13">
        <v>787.18</v>
      </c>
      <c r="F985" s="14">
        <v>0</v>
      </c>
    </row>
    <row r="986" s="1" customFormat="1" spans="1:6">
      <c r="A986" s="10">
        <v>983</v>
      </c>
      <c r="B986" s="10" t="s">
        <v>8</v>
      </c>
      <c r="C986" s="17" t="s">
        <v>1881</v>
      </c>
      <c r="D986" s="17" t="s">
        <v>1882</v>
      </c>
      <c r="E986" s="13">
        <v>745.5</v>
      </c>
      <c r="F986" s="14">
        <v>0</v>
      </c>
    </row>
    <row r="987" s="1" customFormat="1" spans="1:6">
      <c r="A987" s="10">
        <v>984</v>
      </c>
      <c r="B987" s="10" t="s">
        <v>8</v>
      </c>
      <c r="C987" s="11" t="s">
        <v>1883</v>
      </c>
      <c r="D987" s="32" t="s">
        <v>1884</v>
      </c>
      <c r="E987" s="13">
        <v>131.2</v>
      </c>
      <c r="F987" s="14">
        <v>0</v>
      </c>
    </row>
    <row r="988" s="1" customFormat="1" spans="1:6">
      <c r="A988" s="10">
        <v>985</v>
      </c>
      <c r="B988" s="10" t="s">
        <v>8</v>
      </c>
      <c r="C988" s="12" t="s">
        <v>1885</v>
      </c>
      <c r="D988" s="12" t="s">
        <v>1886</v>
      </c>
      <c r="E988" s="13">
        <v>388.69</v>
      </c>
      <c r="F988" s="14">
        <v>0</v>
      </c>
    </row>
    <row r="989" s="1" customFormat="1" spans="1:6">
      <c r="A989" s="10">
        <v>986</v>
      </c>
      <c r="B989" s="10" t="s">
        <v>8</v>
      </c>
      <c r="C989" s="11" t="s">
        <v>1887</v>
      </c>
      <c r="D989" s="11" t="s">
        <v>1888</v>
      </c>
      <c r="E989" s="13">
        <v>262.39</v>
      </c>
      <c r="F989" s="14">
        <v>0</v>
      </c>
    </row>
    <row r="990" s="1" customFormat="1" spans="1:6">
      <c r="A990" s="10">
        <v>987</v>
      </c>
      <c r="B990" s="10" t="s">
        <v>8</v>
      </c>
      <c r="C990" s="11" t="s">
        <v>1889</v>
      </c>
      <c r="D990" s="11" t="s">
        <v>1890</v>
      </c>
      <c r="E990" s="13">
        <v>329.16</v>
      </c>
      <c r="F990" s="14">
        <v>0</v>
      </c>
    </row>
    <row r="991" s="1" customFormat="1" spans="1:6">
      <c r="A991" s="10">
        <v>988</v>
      </c>
      <c r="B991" s="10" t="s">
        <v>8</v>
      </c>
      <c r="C991" s="11" t="s">
        <v>1891</v>
      </c>
      <c r="D991" s="11" t="s">
        <v>1892</v>
      </c>
      <c r="E991" s="13">
        <v>474.34</v>
      </c>
      <c r="F991" s="14">
        <v>0</v>
      </c>
    </row>
    <row r="992" s="1" customFormat="1" spans="1:6">
      <c r="A992" s="10">
        <v>989</v>
      </c>
      <c r="B992" s="10" t="s">
        <v>8</v>
      </c>
      <c r="C992" s="11" t="s">
        <v>1893</v>
      </c>
      <c r="D992" s="11" t="s">
        <v>1894</v>
      </c>
      <c r="E992" s="13">
        <v>272.48</v>
      </c>
      <c r="F992" s="14">
        <v>0</v>
      </c>
    </row>
    <row r="993" s="1" customFormat="1" spans="1:6">
      <c r="A993" s="10">
        <v>990</v>
      </c>
      <c r="B993" s="10" t="s">
        <v>8</v>
      </c>
      <c r="C993" s="11" t="s">
        <v>1895</v>
      </c>
      <c r="D993" s="11" t="s">
        <v>1896</v>
      </c>
      <c r="E993" s="13">
        <v>366.6</v>
      </c>
      <c r="F993" s="14">
        <v>0</v>
      </c>
    </row>
    <row r="994" s="1" customFormat="1" spans="1:6">
      <c r="A994" s="10">
        <v>991</v>
      </c>
      <c r="B994" s="10" t="s">
        <v>8</v>
      </c>
      <c r="C994" s="11" t="s">
        <v>1897</v>
      </c>
      <c r="D994" s="11" t="s">
        <v>1898</v>
      </c>
      <c r="E994" s="13">
        <v>466.54</v>
      </c>
      <c r="F994" s="14">
        <v>0</v>
      </c>
    </row>
    <row r="995" s="1" customFormat="1" spans="1:6">
      <c r="A995" s="10">
        <v>992</v>
      </c>
      <c r="B995" s="10" t="s">
        <v>8</v>
      </c>
      <c r="C995" s="11" t="s">
        <v>1899</v>
      </c>
      <c r="D995" s="11" t="s">
        <v>1900</v>
      </c>
      <c r="E995" s="13">
        <v>393.59</v>
      </c>
      <c r="F995" s="14">
        <v>0</v>
      </c>
    </row>
    <row r="996" s="1" customFormat="1" spans="1:6">
      <c r="A996" s="10">
        <v>993</v>
      </c>
      <c r="B996" s="10" t="s">
        <v>8</v>
      </c>
      <c r="C996" s="12" t="s">
        <v>1901</v>
      </c>
      <c r="D996" s="12" t="s">
        <v>1902</v>
      </c>
      <c r="E996" s="13">
        <v>927.9</v>
      </c>
      <c r="F996" s="14">
        <v>0</v>
      </c>
    </row>
    <row r="997" s="1" customFormat="1" spans="1:6">
      <c r="A997" s="10">
        <v>994</v>
      </c>
      <c r="B997" s="10" t="s">
        <v>8</v>
      </c>
      <c r="C997" s="12" t="s">
        <v>1903</v>
      </c>
      <c r="D997" s="12" t="s">
        <v>1904</v>
      </c>
      <c r="E997" s="13">
        <v>432.9</v>
      </c>
      <c r="F997" s="14">
        <v>0</v>
      </c>
    </row>
    <row r="998" s="1" customFormat="1" spans="1:6">
      <c r="A998" s="10">
        <v>995</v>
      </c>
      <c r="B998" s="10" t="s">
        <v>8</v>
      </c>
      <c r="C998" s="12" t="s">
        <v>1905</v>
      </c>
      <c r="D998" s="12" t="s">
        <v>1906</v>
      </c>
      <c r="E998" s="13">
        <v>1028.12</v>
      </c>
      <c r="F998" s="14">
        <v>0</v>
      </c>
    </row>
    <row r="999" s="1" customFormat="1" spans="1:6">
      <c r="A999" s="10">
        <v>996</v>
      </c>
      <c r="B999" s="10" t="s">
        <v>8</v>
      </c>
      <c r="C999" s="11" t="s">
        <v>1907</v>
      </c>
      <c r="D999" s="11" t="s">
        <v>1908</v>
      </c>
      <c r="E999" s="13">
        <v>2968.2</v>
      </c>
      <c r="F999" s="14">
        <v>0</v>
      </c>
    </row>
    <row r="1000" s="1" customFormat="1" spans="1:6">
      <c r="A1000" s="10">
        <v>997</v>
      </c>
      <c r="B1000" s="10" t="s">
        <v>8</v>
      </c>
      <c r="C1000" s="11" t="s">
        <v>1909</v>
      </c>
      <c r="D1000" s="11" t="s">
        <v>1910</v>
      </c>
      <c r="E1000" s="13">
        <v>262.4</v>
      </c>
      <c r="F1000" s="14">
        <v>0</v>
      </c>
    </row>
    <row r="1001" s="1" customFormat="1" spans="1:6">
      <c r="A1001" s="10">
        <v>998</v>
      </c>
      <c r="B1001" s="10" t="s">
        <v>8</v>
      </c>
      <c r="C1001" s="12" t="s">
        <v>1911</v>
      </c>
      <c r="D1001" s="12" t="s">
        <v>1912</v>
      </c>
      <c r="E1001" s="13">
        <v>3081.31</v>
      </c>
      <c r="F1001" s="14">
        <v>0</v>
      </c>
    </row>
    <row r="1002" s="1" customFormat="1" spans="1:6">
      <c r="A1002" s="10">
        <v>999</v>
      </c>
      <c r="B1002" s="10" t="s">
        <v>8</v>
      </c>
      <c r="C1002" s="12" t="s">
        <v>1913</v>
      </c>
      <c r="D1002" s="12" t="s">
        <v>1914</v>
      </c>
      <c r="E1002" s="13">
        <v>4388.33</v>
      </c>
      <c r="F1002" s="14">
        <v>0</v>
      </c>
    </row>
    <row r="1003" s="1" customFormat="1" spans="1:6">
      <c r="A1003" s="10">
        <v>1000</v>
      </c>
      <c r="B1003" s="10" t="s">
        <v>8</v>
      </c>
      <c r="C1003" s="12" t="s">
        <v>1915</v>
      </c>
      <c r="D1003" s="12" t="s">
        <v>1916</v>
      </c>
      <c r="E1003" s="13">
        <v>18113.53</v>
      </c>
      <c r="F1003" s="14">
        <v>0</v>
      </c>
    </row>
    <row r="1004" s="1" customFormat="1" spans="1:6">
      <c r="A1004" s="10">
        <v>1001</v>
      </c>
      <c r="B1004" s="10" t="s">
        <v>8</v>
      </c>
      <c r="C1004" s="12" t="s">
        <v>1917</v>
      </c>
      <c r="D1004" s="12" t="s">
        <v>1918</v>
      </c>
      <c r="E1004" s="13">
        <v>8474.26</v>
      </c>
      <c r="F1004" s="14">
        <v>0.0294</v>
      </c>
    </row>
    <row r="1005" s="1" customFormat="1" spans="1:6">
      <c r="A1005" s="10">
        <v>1002</v>
      </c>
      <c r="B1005" s="10" t="s">
        <v>8</v>
      </c>
      <c r="C1005" s="12" t="s">
        <v>1919</v>
      </c>
      <c r="D1005" s="12" t="s">
        <v>1920</v>
      </c>
      <c r="E1005" s="13">
        <v>726.62</v>
      </c>
      <c r="F1005" s="14">
        <v>0</v>
      </c>
    </row>
    <row r="1006" s="1" customFormat="1" spans="1:6">
      <c r="A1006" s="10">
        <v>1003</v>
      </c>
      <c r="B1006" s="10" t="s">
        <v>8</v>
      </c>
      <c r="C1006" s="12" t="s">
        <v>1921</v>
      </c>
      <c r="D1006" s="12" t="s">
        <v>1922</v>
      </c>
      <c r="E1006" s="13">
        <v>20173</v>
      </c>
      <c r="F1006" s="14">
        <v>0</v>
      </c>
    </row>
    <row r="1007" s="1" customFormat="1" spans="1:6">
      <c r="A1007" s="10">
        <v>1004</v>
      </c>
      <c r="B1007" s="10" t="s">
        <v>8</v>
      </c>
      <c r="C1007" s="12" t="s">
        <v>1923</v>
      </c>
      <c r="D1007" s="12" t="s">
        <v>1924</v>
      </c>
      <c r="E1007" s="13">
        <v>393.59</v>
      </c>
      <c r="F1007" s="14">
        <v>0</v>
      </c>
    </row>
    <row r="1008" s="1" customFormat="1" spans="1:6">
      <c r="A1008" s="10">
        <v>1005</v>
      </c>
      <c r="B1008" s="10" t="s">
        <v>8</v>
      </c>
      <c r="C1008" s="33" t="s">
        <v>1925</v>
      </c>
      <c r="D1008" s="34" t="s">
        <v>1926</v>
      </c>
      <c r="E1008" s="13">
        <v>262.39</v>
      </c>
      <c r="F1008" s="14">
        <v>0</v>
      </c>
    </row>
    <row r="1009" s="1" customFormat="1" spans="1:6">
      <c r="A1009" s="10">
        <v>1006</v>
      </c>
      <c r="B1009" s="10" t="s">
        <v>8</v>
      </c>
      <c r="C1009" s="17" t="s">
        <v>1927</v>
      </c>
      <c r="D1009" s="17" t="s">
        <v>1928</v>
      </c>
      <c r="E1009" s="13">
        <v>787.18</v>
      </c>
      <c r="F1009" s="14">
        <v>0</v>
      </c>
    </row>
    <row r="1010" s="1" customFormat="1" spans="1:6">
      <c r="A1010" s="10">
        <v>1007</v>
      </c>
      <c r="B1010" s="10" t="s">
        <v>8</v>
      </c>
      <c r="C1010" s="17" t="s">
        <v>1929</v>
      </c>
      <c r="D1010" s="17" t="s">
        <v>1930</v>
      </c>
      <c r="E1010" s="13">
        <v>234</v>
      </c>
      <c r="F1010" s="14">
        <v>0</v>
      </c>
    </row>
    <row r="1011" s="1" customFormat="1" spans="1:6">
      <c r="A1011" s="10">
        <v>1008</v>
      </c>
      <c r="B1011" s="10" t="s">
        <v>8</v>
      </c>
      <c r="C1011" s="17" t="s">
        <v>1931</v>
      </c>
      <c r="D1011" s="17" t="s">
        <v>1932</v>
      </c>
      <c r="E1011" s="13">
        <v>524.78</v>
      </c>
      <c r="F1011" s="14">
        <v>0</v>
      </c>
    </row>
    <row r="1012" s="1" customFormat="1" spans="1:6">
      <c r="A1012" s="10">
        <v>1009</v>
      </c>
      <c r="B1012" s="10" t="s">
        <v>8</v>
      </c>
      <c r="C1012" s="17" t="s">
        <v>1933</v>
      </c>
      <c r="D1012" s="17" t="s">
        <v>1934</v>
      </c>
      <c r="E1012" s="13">
        <v>635.8</v>
      </c>
      <c r="F1012" s="14">
        <v>0</v>
      </c>
    </row>
    <row r="1013" s="1" customFormat="1" spans="1:6">
      <c r="A1013" s="10">
        <v>1010</v>
      </c>
      <c r="B1013" s="10" t="s">
        <v>8</v>
      </c>
      <c r="C1013" s="17" t="s">
        <v>1935</v>
      </c>
      <c r="D1013" s="17" t="s">
        <v>1936</v>
      </c>
      <c r="E1013" s="13">
        <v>3052.14</v>
      </c>
      <c r="F1013" s="14">
        <v>0</v>
      </c>
    </row>
    <row r="1014" s="1" customFormat="1" spans="1:6">
      <c r="A1014" s="10">
        <v>1011</v>
      </c>
      <c r="B1014" s="10" t="s">
        <v>8</v>
      </c>
      <c r="C1014" s="17" t="s">
        <v>1937</v>
      </c>
      <c r="D1014" s="17" t="s">
        <v>1938</v>
      </c>
      <c r="E1014" s="13">
        <v>970.64</v>
      </c>
      <c r="F1014" s="14">
        <v>0</v>
      </c>
    </row>
    <row r="1015" s="1" customFormat="1" spans="1:6">
      <c r="A1015" s="10">
        <v>1012</v>
      </c>
      <c r="B1015" s="10" t="s">
        <v>8</v>
      </c>
      <c r="C1015" s="17" t="s">
        <v>1939</v>
      </c>
      <c r="D1015" s="17" t="s">
        <v>1940</v>
      </c>
      <c r="E1015" s="13">
        <v>161.47</v>
      </c>
      <c r="F1015" s="14">
        <v>0</v>
      </c>
    </row>
    <row r="1016" s="1" customFormat="1" spans="1:6">
      <c r="A1016" s="10">
        <v>1013</v>
      </c>
      <c r="B1016" s="10" t="s">
        <v>8</v>
      </c>
      <c r="C1016" s="17" t="s">
        <v>1941</v>
      </c>
      <c r="D1016" s="17" t="s">
        <v>1942</v>
      </c>
      <c r="E1016" s="13">
        <v>1847.63</v>
      </c>
      <c r="F1016" s="14">
        <v>0</v>
      </c>
    </row>
    <row r="1017" s="1" customFormat="1" spans="1:6">
      <c r="A1017" s="10">
        <v>1014</v>
      </c>
      <c r="B1017" s="10" t="s">
        <v>8</v>
      </c>
      <c r="C1017" s="17" t="s">
        <v>1943</v>
      </c>
      <c r="D1017" s="17" t="s">
        <v>1944</v>
      </c>
      <c r="E1017" s="13">
        <v>378.3</v>
      </c>
      <c r="F1017" s="14">
        <v>0</v>
      </c>
    </row>
    <row r="1018" s="1" customFormat="1" spans="1:6">
      <c r="A1018" s="10">
        <v>1015</v>
      </c>
      <c r="B1018" s="10" t="s">
        <v>8</v>
      </c>
      <c r="C1018" s="17" t="s">
        <v>1945</v>
      </c>
      <c r="D1018" s="17" t="s">
        <v>1946</v>
      </c>
      <c r="E1018" s="13">
        <v>1241.32</v>
      </c>
      <c r="F1018" s="14">
        <v>0</v>
      </c>
    </row>
    <row r="1019" s="1" customFormat="1" spans="1:6">
      <c r="A1019" s="10">
        <v>1016</v>
      </c>
      <c r="B1019" s="10" t="s">
        <v>8</v>
      </c>
      <c r="C1019" s="17" t="s">
        <v>1947</v>
      </c>
      <c r="D1019" s="17" t="s">
        <v>1948</v>
      </c>
      <c r="E1019" s="13">
        <v>549</v>
      </c>
      <c r="F1019" s="14">
        <v>0</v>
      </c>
    </row>
    <row r="1020" s="1" customFormat="1" spans="1:6">
      <c r="A1020" s="10">
        <v>1017</v>
      </c>
      <c r="B1020" s="10" t="s">
        <v>8</v>
      </c>
      <c r="C1020" s="17" t="s">
        <v>1949</v>
      </c>
      <c r="D1020" s="17" t="s">
        <v>1950</v>
      </c>
      <c r="E1020" s="13">
        <v>878.13</v>
      </c>
      <c r="F1020" s="14">
        <v>0</v>
      </c>
    </row>
    <row r="1021" s="1" customFormat="1" spans="1:6">
      <c r="A1021" s="10">
        <v>1018</v>
      </c>
      <c r="B1021" s="10" t="s">
        <v>8</v>
      </c>
      <c r="C1021" s="17" t="s">
        <v>1951</v>
      </c>
      <c r="D1021" s="17" t="s">
        <v>1952</v>
      </c>
      <c r="E1021" s="13">
        <v>1045.26</v>
      </c>
      <c r="F1021" s="14">
        <v>0</v>
      </c>
    </row>
    <row r="1022" s="1" customFormat="1" spans="1:6">
      <c r="A1022" s="10">
        <v>1019</v>
      </c>
      <c r="B1022" s="10" t="s">
        <v>8</v>
      </c>
      <c r="C1022" s="17" t="s">
        <v>1953</v>
      </c>
      <c r="D1022" s="17" t="s">
        <v>1954</v>
      </c>
      <c r="E1022" s="13">
        <v>14017.77</v>
      </c>
      <c r="F1022" s="14">
        <v>0</v>
      </c>
    </row>
    <row r="1023" s="1" customFormat="1" spans="1:6">
      <c r="A1023" s="10">
        <v>1020</v>
      </c>
      <c r="B1023" s="10" t="s">
        <v>8</v>
      </c>
      <c r="C1023" s="17" t="s">
        <v>1955</v>
      </c>
      <c r="D1023" s="17" t="s">
        <v>1956</v>
      </c>
      <c r="E1023" s="13">
        <v>5575.04</v>
      </c>
      <c r="F1023" s="14">
        <v>0</v>
      </c>
    </row>
    <row r="1024" s="1" customFormat="1" spans="1:6">
      <c r="A1024" s="10">
        <v>1021</v>
      </c>
      <c r="B1024" s="10" t="s">
        <v>8</v>
      </c>
      <c r="C1024" s="17" t="s">
        <v>1957</v>
      </c>
      <c r="D1024" s="17" t="s">
        <v>1958</v>
      </c>
      <c r="E1024" s="13">
        <v>1397.4</v>
      </c>
      <c r="F1024" s="14">
        <v>0</v>
      </c>
    </row>
    <row r="1025" s="1" customFormat="1" spans="1:6">
      <c r="A1025" s="10">
        <v>1022</v>
      </c>
      <c r="B1025" s="10" t="s">
        <v>8</v>
      </c>
      <c r="C1025" s="11" t="s">
        <v>1959</v>
      </c>
      <c r="D1025" s="12" t="s">
        <v>1960</v>
      </c>
      <c r="E1025" s="13">
        <v>711.35</v>
      </c>
      <c r="F1025" s="14">
        <v>0</v>
      </c>
    </row>
    <row r="1026" s="1" customFormat="1" spans="1:6">
      <c r="A1026" s="10">
        <v>1023</v>
      </c>
      <c r="B1026" s="10" t="s">
        <v>8</v>
      </c>
      <c r="C1026" s="11" t="s">
        <v>1961</v>
      </c>
      <c r="D1026" s="12" t="s">
        <v>1962</v>
      </c>
      <c r="E1026" s="13">
        <v>26149</v>
      </c>
      <c r="F1026" s="14">
        <v>0</v>
      </c>
    </row>
    <row r="1027" s="1" customFormat="1" spans="1:6">
      <c r="A1027" s="10">
        <v>1024</v>
      </c>
      <c r="B1027" s="10" t="s">
        <v>8</v>
      </c>
      <c r="C1027" s="11" t="s">
        <v>1963</v>
      </c>
      <c r="D1027" s="12" t="s">
        <v>1964</v>
      </c>
      <c r="E1027" s="13">
        <v>830.4</v>
      </c>
      <c r="F1027" s="14">
        <v>0</v>
      </c>
    </row>
    <row r="1028" s="1" customFormat="1" spans="1:6">
      <c r="A1028" s="10">
        <v>1025</v>
      </c>
      <c r="B1028" s="10" t="s">
        <v>8</v>
      </c>
      <c r="C1028" s="11" t="s">
        <v>1965</v>
      </c>
      <c r="D1028" s="11" t="s">
        <v>1966</v>
      </c>
      <c r="E1028" s="13">
        <v>1287.7</v>
      </c>
      <c r="F1028" s="14">
        <v>0</v>
      </c>
    </row>
    <row r="1029" s="1" customFormat="1" spans="1:6">
      <c r="A1029" s="10">
        <v>1026</v>
      </c>
      <c r="B1029" s="10" t="s">
        <v>8</v>
      </c>
      <c r="C1029" s="11" t="s">
        <v>1967</v>
      </c>
      <c r="D1029" s="35" t="s">
        <v>1968</v>
      </c>
      <c r="E1029" s="13">
        <v>394.06</v>
      </c>
      <c r="F1029" s="14">
        <v>0</v>
      </c>
    </row>
    <row r="1030" s="1" customFormat="1" spans="1:6">
      <c r="A1030" s="10">
        <v>1027</v>
      </c>
      <c r="B1030" s="10" t="s">
        <v>8</v>
      </c>
      <c r="C1030" s="27" t="s">
        <v>1969</v>
      </c>
      <c r="D1030" s="12" t="s">
        <v>1970</v>
      </c>
      <c r="E1030" s="13">
        <v>696.35</v>
      </c>
      <c r="F1030" s="14">
        <v>0</v>
      </c>
    </row>
    <row r="1031" s="1" customFormat="1" spans="1:6">
      <c r="A1031" s="10">
        <v>1028</v>
      </c>
      <c r="B1031" s="10" t="s">
        <v>8</v>
      </c>
      <c r="C1031" s="12" t="s">
        <v>1971</v>
      </c>
      <c r="D1031" s="12" t="s">
        <v>1972</v>
      </c>
      <c r="E1031" s="13">
        <v>1478.29</v>
      </c>
      <c r="F1031" s="14">
        <v>0</v>
      </c>
    </row>
    <row r="1032" s="1" customFormat="1" spans="1:6">
      <c r="A1032" s="10">
        <v>1029</v>
      </c>
      <c r="B1032" s="10" t="s">
        <v>8</v>
      </c>
      <c r="C1032" s="17" t="s">
        <v>1973</v>
      </c>
      <c r="D1032" s="17" t="s">
        <v>1974</v>
      </c>
      <c r="E1032" s="13">
        <v>9024.55</v>
      </c>
      <c r="F1032" s="14">
        <v>0</v>
      </c>
    </row>
    <row r="1033" s="1" customFormat="1" spans="1:6">
      <c r="A1033" s="10">
        <v>1030</v>
      </c>
      <c r="B1033" s="10" t="s">
        <v>8</v>
      </c>
      <c r="C1033" s="17" t="s">
        <v>1975</v>
      </c>
      <c r="D1033" s="17" t="s">
        <v>1976</v>
      </c>
      <c r="E1033" s="13">
        <v>19553.53</v>
      </c>
      <c r="F1033" s="14">
        <v>0</v>
      </c>
    </row>
    <row r="1034" s="1" customFormat="1" spans="1:6">
      <c r="A1034" s="10">
        <v>1031</v>
      </c>
      <c r="B1034" s="10" t="s">
        <v>8</v>
      </c>
      <c r="C1034" s="17" t="s">
        <v>1977</v>
      </c>
      <c r="D1034" s="17" t="s">
        <v>1978</v>
      </c>
      <c r="E1034" s="13">
        <v>464.23</v>
      </c>
      <c r="F1034" s="14">
        <v>0</v>
      </c>
    </row>
    <row r="1035" s="1" customFormat="1" spans="1:6">
      <c r="A1035" s="10">
        <v>1032</v>
      </c>
      <c r="B1035" s="10" t="s">
        <v>8</v>
      </c>
      <c r="C1035" s="17" t="s">
        <v>1979</v>
      </c>
      <c r="D1035" s="17" t="s">
        <v>1980</v>
      </c>
      <c r="E1035" s="13">
        <v>726.62</v>
      </c>
      <c r="F1035" s="14">
        <v>0</v>
      </c>
    </row>
    <row r="1036" s="1" customFormat="1" spans="1:6">
      <c r="A1036" s="10">
        <v>1033</v>
      </c>
      <c r="B1036" s="10" t="s">
        <v>8</v>
      </c>
      <c r="C1036" s="17" t="s">
        <v>1981</v>
      </c>
      <c r="D1036" s="17" t="s">
        <v>1982</v>
      </c>
      <c r="E1036" s="13">
        <v>299.52</v>
      </c>
      <c r="F1036" s="14">
        <v>0</v>
      </c>
    </row>
    <row r="1037" s="1" customFormat="1" spans="1:6">
      <c r="A1037" s="10">
        <v>1034</v>
      </c>
      <c r="B1037" s="10" t="s">
        <v>8</v>
      </c>
      <c r="C1037" s="11" t="s">
        <v>1983</v>
      </c>
      <c r="D1037" s="12" t="s">
        <v>1984</v>
      </c>
      <c r="E1037" s="13">
        <v>13076.98</v>
      </c>
      <c r="F1037" s="14">
        <v>0.0319</v>
      </c>
    </row>
    <row r="1038" s="1" customFormat="1" spans="1:6">
      <c r="A1038" s="10">
        <v>1035</v>
      </c>
      <c r="B1038" s="10" t="s">
        <v>8</v>
      </c>
      <c r="C1038" s="11" t="s">
        <v>1985</v>
      </c>
      <c r="D1038" s="12">
        <v>741383782</v>
      </c>
      <c r="E1038" s="13">
        <v>3710.12</v>
      </c>
      <c r="F1038" s="14">
        <v>0</v>
      </c>
    </row>
    <row r="1039" s="1" customFormat="1" spans="1:6">
      <c r="A1039" s="10">
        <v>1036</v>
      </c>
      <c r="B1039" s="10" t="s">
        <v>8</v>
      </c>
      <c r="C1039" s="11" t="s">
        <v>1986</v>
      </c>
      <c r="D1039" s="12">
        <v>681889625</v>
      </c>
      <c r="E1039" s="13">
        <v>2419.66</v>
      </c>
      <c r="F1039" s="14">
        <v>0</v>
      </c>
    </row>
    <row r="1040" s="1" customFormat="1" spans="1:6">
      <c r="A1040" s="10">
        <v>1037</v>
      </c>
      <c r="B1040" s="10" t="s">
        <v>8</v>
      </c>
      <c r="C1040" s="11" t="s">
        <v>1987</v>
      </c>
      <c r="D1040" s="12" t="s">
        <v>1988</v>
      </c>
      <c r="E1040" s="13">
        <v>2334.56</v>
      </c>
      <c r="F1040" s="14">
        <v>0.0588</v>
      </c>
    </row>
    <row r="1041" s="1" customFormat="1" spans="1:6">
      <c r="A1041" s="10">
        <v>1038</v>
      </c>
      <c r="B1041" s="10" t="s">
        <v>8</v>
      </c>
      <c r="C1041" s="11" t="s">
        <v>1989</v>
      </c>
      <c r="D1041" s="12" t="s">
        <v>1990</v>
      </c>
      <c r="E1041" s="13">
        <v>3851.29</v>
      </c>
      <c r="F1041" s="14">
        <v>0</v>
      </c>
    </row>
    <row r="1042" s="1" customFormat="1" spans="1:6">
      <c r="A1042" s="10">
        <v>1039</v>
      </c>
      <c r="B1042" s="10" t="s">
        <v>8</v>
      </c>
      <c r="C1042" s="11" t="s">
        <v>1991</v>
      </c>
      <c r="D1042" s="12" t="s">
        <v>1992</v>
      </c>
      <c r="E1042" s="13">
        <v>638.2</v>
      </c>
      <c r="F1042" s="14">
        <v>0</v>
      </c>
    </row>
    <row r="1043" s="1" customFormat="1" spans="1:6">
      <c r="A1043" s="10">
        <v>1040</v>
      </c>
      <c r="B1043" s="10" t="s">
        <v>8</v>
      </c>
      <c r="C1043" s="11" t="s">
        <v>1993</v>
      </c>
      <c r="D1043" s="12">
        <v>663083919</v>
      </c>
      <c r="E1043" s="13">
        <v>1520.72</v>
      </c>
      <c r="F1043" s="14">
        <v>0</v>
      </c>
    </row>
    <row r="1044" s="1" customFormat="1" spans="1:6">
      <c r="A1044" s="10">
        <v>1041</v>
      </c>
      <c r="B1044" s="10" t="s">
        <v>8</v>
      </c>
      <c r="C1044" s="11" t="s">
        <v>1994</v>
      </c>
      <c r="D1044" s="11" t="s">
        <v>1995</v>
      </c>
      <c r="E1044" s="13">
        <v>343.13</v>
      </c>
      <c r="F1044" s="14">
        <v>0</v>
      </c>
    </row>
    <row r="1045" s="1" customFormat="1" spans="1:6">
      <c r="A1045" s="10">
        <v>1042</v>
      </c>
      <c r="B1045" s="10" t="s">
        <v>8</v>
      </c>
      <c r="C1045" s="11" t="s">
        <v>1996</v>
      </c>
      <c r="D1045" s="11">
        <v>341054189</v>
      </c>
      <c r="E1045" s="13">
        <v>262.39</v>
      </c>
      <c r="F1045" s="14">
        <v>0</v>
      </c>
    </row>
    <row r="1046" s="1" customFormat="1" spans="1:6">
      <c r="A1046" s="10">
        <v>1043</v>
      </c>
      <c r="B1046" s="10" t="s">
        <v>8</v>
      </c>
      <c r="C1046" s="11" t="s">
        <v>1997</v>
      </c>
      <c r="D1046" s="11">
        <v>758124816</v>
      </c>
      <c r="E1046" s="13">
        <v>1009.2</v>
      </c>
      <c r="F1046" s="14">
        <v>0</v>
      </c>
    </row>
    <row r="1047" s="1" customFormat="1" spans="1:6">
      <c r="A1047" s="10">
        <v>1044</v>
      </c>
      <c r="B1047" s="10" t="s">
        <v>8</v>
      </c>
      <c r="C1047" s="11" t="s">
        <v>1998</v>
      </c>
      <c r="D1047" s="12" t="s">
        <v>1999</v>
      </c>
      <c r="E1047" s="13">
        <v>313.76</v>
      </c>
      <c r="F1047" s="14">
        <v>0</v>
      </c>
    </row>
    <row r="1048" s="1" customFormat="1" spans="1:6">
      <c r="A1048" s="10">
        <v>1045</v>
      </c>
      <c r="B1048" s="10" t="s">
        <v>8</v>
      </c>
      <c r="C1048" s="11" t="s">
        <v>2000</v>
      </c>
      <c r="D1048" s="12">
        <v>673713136</v>
      </c>
      <c r="E1048" s="13">
        <v>1009.2</v>
      </c>
      <c r="F1048" s="14">
        <v>0</v>
      </c>
    </row>
    <row r="1049" s="1" customFormat="1" spans="1:6">
      <c r="A1049" s="10">
        <v>1046</v>
      </c>
      <c r="B1049" s="10" t="s">
        <v>8</v>
      </c>
      <c r="C1049" s="11" t="s">
        <v>2001</v>
      </c>
      <c r="D1049" s="12">
        <v>340975736</v>
      </c>
      <c r="E1049" s="13">
        <v>1049.57</v>
      </c>
      <c r="F1049" s="14">
        <v>0</v>
      </c>
    </row>
    <row r="1050" s="1" customFormat="1" spans="1:6">
      <c r="A1050" s="10">
        <v>1047</v>
      </c>
      <c r="B1050" s="10" t="s">
        <v>8</v>
      </c>
      <c r="C1050" s="11" t="s">
        <v>2002</v>
      </c>
      <c r="D1050" s="12" t="s">
        <v>2003</v>
      </c>
      <c r="E1050" s="13">
        <v>1029.38</v>
      </c>
      <c r="F1050" s="14">
        <v>0</v>
      </c>
    </row>
    <row r="1051" s="1" customFormat="1" spans="1:6">
      <c r="A1051" s="10">
        <v>1048</v>
      </c>
      <c r="B1051" s="10" t="s">
        <v>8</v>
      </c>
      <c r="C1051" s="11" t="s">
        <v>2004</v>
      </c>
      <c r="D1051" s="12" t="s">
        <v>2005</v>
      </c>
      <c r="E1051" s="13">
        <v>7402.36</v>
      </c>
      <c r="F1051" s="14">
        <v>0</v>
      </c>
    </row>
    <row r="1052" s="1" customFormat="1" spans="1:6">
      <c r="A1052" s="10">
        <v>1049</v>
      </c>
      <c r="B1052" s="10" t="s">
        <v>8</v>
      </c>
      <c r="C1052" s="11" t="s">
        <v>2006</v>
      </c>
      <c r="D1052" s="12">
        <v>780322034</v>
      </c>
      <c r="E1052" s="13">
        <v>474.32</v>
      </c>
      <c r="F1052" s="14">
        <v>0</v>
      </c>
    </row>
    <row r="1053" s="1" customFormat="1" spans="1:6">
      <c r="A1053" s="10">
        <v>1050</v>
      </c>
      <c r="B1053" s="10" t="s">
        <v>8</v>
      </c>
      <c r="C1053" s="11" t="s">
        <v>2007</v>
      </c>
      <c r="D1053" s="12">
        <v>777314711</v>
      </c>
      <c r="E1053" s="13">
        <v>3836.69</v>
      </c>
      <c r="F1053" s="14">
        <v>0</v>
      </c>
    </row>
    <row r="1054" s="1" customFormat="1" spans="1:6">
      <c r="A1054" s="10">
        <v>1051</v>
      </c>
      <c r="B1054" s="10" t="s">
        <v>8</v>
      </c>
      <c r="C1054" s="12" t="s">
        <v>2008</v>
      </c>
      <c r="D1054" s="12" t="s">
        <v>2009</v>
      </c>
      <c r="E1054" s="13">
        <v>693.65</v>
      </c>
      <c r="F1054" s="14">
        <v>0</v>
      </c>
    </row>
    <row r="1055" s="1" customFormat="1" spans="1:6">
      <c r="A1055" s="10">
        <v>1052</v>
      </c>
      <c r="B1055" s="10" t="s">
        <v>8</v>
      </c>
      <c r="C1055" s="12" t="s">
        <v>2010</v>
      </c>
      <c r="D1055" s="12" t="s">
        <v>2011</v>
      </c>
      <c r="E1055" s="13">
        <v>282.58</v>
      </c>
      <c r="F1055" s="14">
        <v>0</v>
      </c>
    </row>
    <row r="1056" s="1" customFormat="1" spans="1:6">
      <c r="A1056" s="10">
        <v>1053</v>
      </c>
      <c r="B1056" s="10" t="s">
        <v>8</v>
      </c>
      <c r="C1056" s="11" t="s">
        <v>2012</v>
      </c>
      <c r="D1056" s="12" t="s">
        <v>2013</v>
      </c>
      <c r="E1056" s="13">
        <v>544.97</v>
      </c>
      <c r="F1056" s="14">
        <v>0</v>
      </c>
    </row>
    <row r="1057" s="1" customFormat="1" spans="1:6">
      <c r="A1057" s="10">
        <v>1054</v>
      </c>
      <c r="B1057" s="10" t="s">
        <v>8</v>
      </c>
      <c r="C1057" s="11" t="s">
        <v>2014</v>
      </c>
      <c r="D1057" s="12">
        <v>300573548</v>
      </c>
      <c r="E1057" s="13">
        <v>262.39</v>
      </c>
      <c r="F1057" s="14">
        <v>0</v>
      </c>
    </row>
    <row r="1058" s="1" customFormat="1" spans="1:6">
      <c r="A1058" s="10">
        <v>1055</v>
      </c>
      <c r="B1058" s="10" t="s">
        <v>8</v>
      </c>
      <c r="C1058" s="11" t="s">
        <v>2015</v>
      </c>
      <c r="D1058" s="12" t="s">
        <v>2016</v>
      </c>
      <c r="E1058" s="13">
        <v>938.56</v>
      </c>
      <c r="F1058" s="14">
        <v>0</v>
      </c>
    </row>
    <row r="1059" s="1" customFormat="1" spans="1:6">
      <c r="A1059" s="10">
        <v>1056</v>
      </c>
      <c r="B1059" s="10" t="s">
        <v>8</v>
      </c>
      <c r="C1059" s="11" t="s">
        <v>2017</v>
      </c>
      <c r="D1059" s="12">
        <v>328663772</v>
      </c>
      <c r="E1059" s="13">
        <v>365.2</v>
      </c>
      <c r="F1059" s="14">
        <v>0</v>
      </c>
    </row>
    <row r="1060" s="1" customFormat="1" spans="1:6">
      <c r="A1060" s="10">
        <v>1057</v>
      </c>
      <c r="B1060" s="10" t="s">
        <v>8</v>
      </c>
      <c r="C1060" s="11" t="s">
        <v>2018</v>
      </c>
      <c r="D1060" s="10" t="s">
        <v>2019</v>
      </c>
      <c r="E1060" s="13">
        <v>312.85</v>
      </c>
      <c r="F1060" s="14">
        <v>0</v>
      </c>
    </row>
    <row r="1061" s="1" customFormat="1" spans="1:6">
      <c r="A1061" s="10">
        <v>1058</v>
      </c>
      <c r="B1061" s="10" t="s">
        <v>8</v>
      </c>
      <c r="C1061" s="11" t="s">
        <v>2020</v>
      </c>
      <c r="D1061" s="10" t="s">
        <v>2021</v>
      </c>
      <c r="E1061" s="13">
        <v>262.39</v>
      </c>
      <c r="F1061" s="14">
        <v>0</v>
      </c>
    </row>
    <row r="1062" s="1" customFormat="1" spans="1:6">
      <c r="A1062" s="10">
        <v>1059</v>
      </c>
      <c r="B1062" s="10" t="s">
        <v>8</v>
      </c>
      <c r="C1062" s="11" t="s">
        <v>2022</v>
      </c>
      <c r="D1062" s="10">
        <v>341068046</v>
      </c>
      <c r="E1062" s="13">
        <v>1274.35</v>
      </c>
      <c r="F1062" s="14">
        <v>0</v>
      </c>
    </row>
    <row r="1063" s="1" customFormat="1" spans="1:6">
      <c r="A1063" s="10">
        <v>1060</v>
      </c>
      <c r="B1063" s="10" t="s">
        <v>8</v>
      </c>
      <c r="C1063" s="11" t="s">
        <v>2023</v>
      </c>
      <c r="D1063" s="10">
        <v>341055982</v>
      </c>
      <c r="E1063" s="13">
        <v>951.6</v>
      </c>
      <c r="F1063" s="14">
        <v>0</v>
      </c>
    </row>
    <row r="1064" s="1" customFormat="1" spans="1:6">
      <c r="A1064" s="10">
        <v>1061</v>
      </c>
      <c r="B1064" s="10" t="s">
        <v>8</v>
      </c>
      <c r="C1064" s="11" t="s">
        <v>2024</v>
      </c>
      <c r="D1064" s="10">
        <v>783315745</v>
      </c>
      <c r="E1064" s="13">
        <v>694.09</v>
      </c>
      <c r="F1064" s="14">
        <v>0</v>
      </c>
    </row>
    <row r="1065" s="1" customFormat="1" spans="1:6">
      <c r="A1065" s="10">
        <v>1062</v>
      </c>
      <c r="B1065" s="10" t="s">
        <v>8</v>
      </c>
      <c r="C1065" s="11" t="s">
        <v>2025</v>
      </c>
      <c r="D1065" s="10">
        <v>675953897</v>
      </c>
      <c r="E1065" s="13">
        <v>1261.5</v>
      </c>
      <c r="F1065" s="14">
        <v>0</v>
      </c>
    </row>
    <row r="1066" s="1" customFormat="1" spans="1:6">
      <c r="A1066" s="10">
        <v>1063</v>
      </c>
      <c r="B1066" s="10" t="s">
        <v>8</v>
      </c>
      <c r="C1066" s="11" t="s">
        <v>2026</v>
      </c>
      <c r="D1066" s="12">
        <v>340898312</v>
      </c>
      <c r="E1066" s="13">
        <v>1311.98</v>
      </c>
      <c r="F1066" s="14">
        <v>0</v>
      </c>
    </row>
    <row r="1067" s="1" customFormat="1" spans="1:6">
      <c r="A1067" s="10">
        <v>1064</v>
      </c>
      <c r="B1067" s="10" t="s">
        <v>8</v>
      </c>
      <c r="C1067" s="11" t="s">
        <v>2027</v>
      </c>
      <c r="D1067" s="12" t="s">
        <v>2028</v>
      </c>
      <c r="E1067" s="13">
        <v>399.61</v>
      </c>
      <c r="F1067" s="14">
        <v>0</v>
      </c>
    </row>
    <row r="1068" s="1" customFormat="1" spans="1:6">
      <c r="A1068" s="10">
        <v>1065</v>
      </c>
      <c r="B1068" s="10" t="s">
        <v>8</v>
      </c>
      <c r="C1068" s="11" t="s">
        <v>2029</v>
      </c>
      <c r="D1068" s="10">
        <v>600897181</v>
      </c>
      <c r="E1068" s="13">
        <v>55241.06</v>
      </c>
      <c r="F1068" s="14">
        <v>0</v>
      </c>
    </row>
    <row r="1069" s="1" customFormat="1" spans="1:6">
      <c r="A1069" s="10">
        <v>1066</v>
      </c>
      <c r="B1069" s="10" t="s">
        <v>8</v>
      </c>
      <c r="C1069" s="17" t="s">
        <v>2030</v>
      </c>
      <c r="D1069" s="17">
        <v>666139412</v>
      </c>
      <c r="E1069" s="13">
        <v>787.18</v>
      </c>
      <c r="F1069" s="14">
        <v>0</v>
      </c>
    </row>
    <row r="1070" s="1" customFormat="1" spans="1:6">
      <c r="A1070" s="10">
        <v>1067</v>
      </c>
      <c r="B1070" s="10" t="s">
        <v>8</v>
      </c>
      <c r="C1070" s="11" t="s">
        <v>2031</v>
      </c>
      <c r="D1070" s="12">
        <v>328635253</v>
      </c>
      <c r="E1070" s="13">
        <v>9363.14</v>
      </c>
      <c r="F1070" s="14">
        <v>0.0313</v>
      </c>
    </row>
    <row r="1071" s="1" customFormat="1" spans="1:6">
      <c r="A1071" s="10">
        <v>1068</v>
      </c>
      <c r="B1071" s="10" t="s">
        <v>8</v>
      </c>
      <c r="C1071" s="11" t="s">
        <v>2032</v>
      </c>
      <c r="D1071" s="12">
        <v>797257822</v>
      </c>
      <c r="E1071" s="13">
        <v>999.11</v>
      </c>
      <c r="F1071" s="14">
        <v>0.125</v>
      </c>
    </row>
    <row r="1072" s="1" customFormat="1" spans="1:6">
      <c r="A1072" s="10">
        <v>1069</v>
      </c>
      <c r="B1072" s="10" t="s">
        <v>8</v>
      </c>
      <c r="C1072" s="11" t="s">
        <v>2033</v>
      </c>
      <c r="D1072" s="12" t="s">
        <v>2034</v>
      </c>
      <c r="E1072" s="13">
        <v>336</v>
      </c>
      <c r="F1072" s="14">
        <v>0</v>
      </c>
    </row>
    <row r="1073" s="1" customFormat="1" spans="1:6">
      <c r="A1073" s="10">
        <v>1070</v>
      </c>
      <c r="B1073" s="10" t="s">
        <v>8</v>
      </c>
      <c r="C1073" s="11" t="s">
        <v>2035</v>
      </c>
      <c r="D1073" s="12" t="s">
        <v>2036</v>
      </c>
      <c r="E1073" s="13">
        <v>862.07</v>
      </c>
      <c r="F1073" s="14">
        <v>0.1429</v>
      </c>
    </row>
    <row r="1074" s="1" customFormat="1" spans="1:6">
      <c r="A1074" s="10">
        <v>1071</v>
      </c>
      <c r="B1074" s="10" t="s">
        <v>8</v>
      </c>
      <c r="C1074" s="11" t="s">
        <v>2037</v>
      </c>
      <c r="D1074" s="12" t="s">
        <v>2038</v>
      </c>
      <c r="E1074" s="13">
        <v>805.04</v>
      </c>
      <c r="F1074" s="14">
        <v>0</v>
      </c>
    </row>
    <row r="1075" s="1" customFormat="1" spans="1:6">
      <c r="A1075" s="10">
        <v>1072</v>
      </c>
      <c r="B1075" s="10" t="s">
        <v>8</v>
      </c>
      <c r="C1075" s="12" t="s">
        <v>2039</v>
      </c>
      <c r="D1075" s="87" t="s">
        <v>2040</v>
      </c>
      <c r="E1075" s="13">
        <v>57260.88</v>
      </c>
      <c r="F1075" s="14">
        <v>0.0274</v>
      </c>
    </row>
    <row r="1076" s="1" customFormat="1" spans="1:6">
      <c r="A1076" s="10">
        <v>1073</v>
      </c>
      <c r="B1076" s="10" t="s">
        <v>8</v>
      </c>
      <c r="C1076" s="11" t="s">
        <v>2041</v>
      </c>
      <c r="D1076" s="12" t="s">
        <v>2042</v>
      </c>
      <c r="E1076" s="13">
        <v>2313.97</v>
      </c>
      <c r="F1076" s="14">
        <v>0.0625</v>
      </c>
    </row>
    <row r="1077" s="1" customFormat="1" spans="1:6">
      <c r="A1077" s="10">
        <v>1074</v>
      </c>
      <c r="B1077" s="10" t="s">
        <v>8</v>
      </c>
      <c r="C1077" s="11" t="s">
        <v>2043</v>
      </c>
      <c r="D1077" s="12" t="s">
        <v>2044</v>
      </c>
      <c r="E1077" s="13">
        <v>2642.71</v>
      </c>
      <c r="F1077" s="14">
        <v>0</v>
      </c>
    </row>
    <row r="1078" s="1" customFormat="1" spans="1:6">
      <c r="A1078" s="10">
        <v>1075</v>
      </c>
      <c r="B1078" s="10" t="s">
        <v>8</v>
      </c>
      <c r="C1078" s="11" t="s">
        <v>2045</v>
      </c>
      <c r="D1078" s="11" t="s">
        <v>2046</v>
      </c>
      <c r="E1078" s="13">
        <v>271.12</v>
      </c>
      <c r="F1078" s="14">
        <v>0</v>
      </c>
    </row>
    <row r="1079" s="1" customFormat="1" spans="1:6">
      <c r="A1079" s="10">
        <v>1076</v>
      </c>
      <c r="B1079" s="10" t="s">
        <v>8</v>
      </c>
      <c r="C1079" s="12" t="s">
        <v>2047</v>
      </c>
      <c r="D1079" s="12">
        <v>592903923</v>
      </c>
      <c r="E1079" s="13">
        <v>2253.79</v>
      </c>
      <c r="F1079" s="14">
        <v>0</v>
      </c>
    </row>
    <row r="1080" s="1" customFormat="1" spans="1:6">
      <c r="A1080" s="10">
        <v>1077</v>
      </c>
      <c r="B1080" s="10" t="s">
        <v>8</v>
      </c>
      <c r="C1080" s="11" t="s">
        <v>2048</v>
      </c>
      <c r="D1080" s="12" t="s">
        <v>2049</v>
      </c>
      <c r="E1080" s="13">
        <v>1541.26</v>
      </c>
      <c r="F1080" s="14">
        <v>0.1</v>
      </c>
    </row>
    <row r="1081" s="1" customFormat="1" spans="1:6">
      <c r="A1081" s="10">
        <v>1078</v>
      </c>
      <c r="B1081" s="10" t="s">
        <v>8</v>
      </c>
      <c r="C1081" s="11" t="s">
        <v>2050</v>
      </c>
      <c r="D1081" s="12" t="s">
        <v>2051</v>
      </c>
      <c r="E1081" s="13">
        <v>393.59</v>
      </c>
      <c r="F1081" s="14">
        <v>0</v>
      </c>
    </row>
    <row r="1082" s="1" customFormat="1" spans="1:6">
      <c r="A1082" s="10">
        <v>1079</v>
      </c>
      <c r="B1082" s="10" t="s">
        <v>8</v>
      </c>
      <c r="C1082" s="11" t="s">
        <v>2052</v>
      </c>
      <c r="D1082" s="11" t="s">
        <v>2053</v>
      </c>
      <c r="E1082" s="13">
        <v>40.37</v>
      </c>
      <c r="F1082" s="14">
        <v>0</v>
      </c>
    </row>
    <row r="1083" s="1" customFormat="1" spans="1:6">
      <c r="A1083" s="10">
        <v>1080</v>
      </c>
      <c r="B1083" s="10" t="s">
        <v>8</v>
      </c>
      <c r="C1083" s="11" t="s">
        <v>2054</v>
      </c>
      <c r="D1083" s="11" t="s">
        <v>2055</v>
      </c>
      <c r="E1083" s="13">
        <v>60.55</v>
      </c>
      <c r="F1083" s="14">
        <v>0</v>
      </c>
    </row>
    <row r="1084" s="1" customFormat="1" spans="1:6">
      <c r="A1084" s="10">
        <v>1081</v>
      </c>
      <c r="B1084" s="10" t="s">
        <v>8</v>
      </c>
      <c r="C1084" s="11" t="s">
        <v>2056</v>
      </c>
      <c r="D1084" s="32" t="s">
        <v>2057</v>
      </c>
      <c r="E1084" s="13">
        <v>10.09</v>
      </c>
      <c r="F1084" s="14">
        <v>0</v>
      </c>
    </row>
    <row r="1085" s="1" customFormat="1" spans="1:6">
      <c r="A1085" s="10">
        <v>1082</v>
      </c>
      <c r="B1085" s="10" t="s">
        <v>8</v>
      </c>
      <c r="C1085" s="11" t="s">
        <v>2058</v>
      </c>
      <c r="D1085" s="32" t="s">
        <v>2059</v>
      </c>
      <c r="E1085" s="13">
        <v>10.09</v>
      </c>
      <c r="F1085" s="14">
        <v>0</v>
      </c>
    </row>
    <row r="1086" s="1" customFormat="1" spans="1:6">
      <c r="A1086" s="10">
        <v>1083</v>
      </c>
      <c r="B1086" s="10" t="s">
        <v>8</v>
      </c>
      <c r="C1086" s="12" t="s">
        <v>2060</v>
      </c>
      <c r="D1086" s="12">
        <v>767616433</v>
      </c>
      <c r="E1086" s="13">
        <v>3296.79</v>
      </c>
      <c r="F1086" s="14">
        <v>0</v>
      </c>
    </row>
    <row r="1087" s="1" customFormat="1" spans="1:6">
      <c r="A1087" s="10">
        <v>1084</v>
      </c>
      <c r="B1087" s="10" t="s">
        <v>8</v>
      </c>
      <c r="C1087" s="12" t="s">
        <v>2061</v>
      </c>
      <c r="D1087" s="12" t="s">
        <v>2062</v>
      </c>
      <c r="E1087" s="13">
        <v>202.16</v>
      </c>
      <c r="F1087" s="14">
        <v>0</v>
      </c>
    </row>
    <row r="1088" s="1" customFormat="1" spans="1:6">
      <c r="A1088" s="10">
        <v>1085</v>
      </c>
      <c r="B1088" s="10" t="s">
        <v>8</v>
      </c>
      <c r="C1088" s="11" t="s">
        <v>2063</v>
      </c>
      <c r="D1088" s="12" t="s">
        <v>2064</v>
      </c>
      <c r="E1088" s="13">
        <v>666.07</v>
      </c>
      <c r="F1088" s="14">
        <v>0.2</v>
      </c>
    </row>
    <row r="1089" s="1" customFormat="1" spans="1:6">
      <c r="A1089" s="10">
        <v>1086</v>
      </c>
      <c r="B1089" s="10" t="s">
        <v>8</v>
      </c>
      <c r="C1089" s="12" t="s">
        <v>2065</v>
      </c>
      <c r="D1089" s="12" t="s">
        <v>2066</v>
      </c>
      <c r="E1089" s="13">
        <v>5071.83</v>
      </c>
      <c r="F1089" s="14">
        <v>0</v>
      </c>
    </row>
    <row r="1090" s="1" customFormat="1" spans="1:6">
      <c r="A1090" s="10">
        <v>1087</v>
      </c>
      <c r="B1090" s="10" t="s">
        <v>8</v>
      </c>
      <c r="C1090" s="12" t="s">
        <v>2067</v>
      </c>
      <c r="D1090" s="12" t="s">
        <v>2068</v>
      </c>
      <c r="E1090" s="13">
        <v>200.59</v>
      </c>
      <c r="F1090" s="14">
        <v>0</v>
      </c>
    </row>
    <row r="1091" s="1" customFormat="1" spans="1:6">
      <c r="A1091" s="10">
        <v>1088</v>
      </c>
      <c r="B1091" s="10" t="s">
        <v>8</v>
      </c>
      <c r="C1091" s="12" t="s">
        <v>2069</v>
      </c>
      <c r="D1091" s="12" t="s">
        <v>2070</v>
      </c>
      <c r="E1091" s="13">
        <v>172241.41</v>
      </c>
      <c r="F1091" s="14">
        <v>0.0223</v>
      </c>
    </row>
    <row r="1092" s="1" customFormat="1" spans="1:6">
      <c r="A1092" s="10">
        <v>1089</v>
      </c>
      <c r="B1092" s="10" t="s">
        <v>8</v>
      </c>
      <c r="C1092" s="12" t="s">
        <v>2071</v>
      </c>
      <c r="D1092" s="12" t="s">
        <v>2072</v>
      </c>
      <c r="E1092" s="13">
        <v>2973.55</v>
      </c>
      <c r="F1092" s="14">
        <v>0.0455</v>
      </c>
    </row>
    <row r="1093" s="1" customFormat="1" spans="1:6">
      <c r="A1093" s="10">
        <v>1090</v>
      </c>
      <c r="B1093" s="10" t="s">
        <v>8</v>
      </c>
      <c r="C1093" s="12" t="s">
        <v>2073</v>
      </c>
      <c r="D1093" s="12">
        <v>328545434</v>
      </c>
      <c r="E1093" s="13">
        <v>3940.93</v>
      </c>
      <c r="F1093" s="14">
        <v>0.0588</v>
      </c>
    </row>
    <row r="1094" s="1" customFormat="1" spans="1:6">
      <c r="A1094" s="10">
        <v>1091</v>
      </c>
      <c r="B1094" s="10" t="s">
        <v>8</v>
      </c>
      <c r="C1094" s="12" t="s">
        <v>2074</v>
      </c>
      <c r="D1094" s="12">
        <v>752239874</v>
      </c>
      <c r="E1094" s="13">
        <v>24966.4</v>
      </c>
      <c r="F1094" s="14">
        <v>0.02</v>
      </c>
    </row>
    <row r="1095" s="1" customFormat="1" spans="1:6">
      <c r="A1095" s="10">
        <v>1092</v>
      </c>
      <c r="B1095" s="10" t="s">
        <v>8</v>
      </c>
      <c r="C1095" s="12" t="s">
        <v>2075</v>
      </c>
      <c r="D1095" s="12">
        <v>103108399</v>
      </c>
      <c r="E1095" s="13">
        <v>1812.9</v>
      </c>
      <c r="F1095" s="14">
        <v>0</v>
      </c>
    </row>
    <row r="1096" s="1" customFormat="1" spans="1:6">
      <c r="A1096" s="10">
        <v>1093</v>
      </c>
      <c r="B1096" s="10" t="s">
        <v>8</v>
      </c>
      <c r="C1096" s="12" t="s">
        <v>2076</v>
      </c>
      <c r="D1096" s="12" t="s">
        <v>2077</v>
      </c>
      <c r="E1096" s="13">
        <v>1625.56</v>
      </c>
      <c r="F1096" s="14">
        <v>0</v>
      </c>
    </row>
    <row r="1097" s="1" customFormat="1" spans="1:6">
      <c r="A1097" s="10">
        <v>1094</v>
      </c>
      <c r="B1097" s="10" t="s">
        <v>8</v>
      </c>
      <c r="C1097" s="12" t="s">
        <v>2078</v>
      </c>
      <c r="D1097" s="12">
        <v>300600737</v>
      </c>
      <c r="E1097" s="13">
        <v>678</v>
      </c>
      <c r="F1097" s="14">
        <v>0</v>
      </c>
    </row>
    <row r="1098" s="1" customFormat="1" spans="1:6">
      <c r="A1098" s="10">
        <v>1095</v>
      </c>
      <c r="B1098" s="10" t="s">
        <v>8</v>
      </c>
      <c r="C1098" s="12" t="s">
        <v>2079</v>
      </c>
      <c r="D1098" s="12">
        <v>300330925</v>
      </c>
      <c r="E1098" s="13">
        <v>1477.55</v>
      </c>
      <c r="F1098" s="14">
        <v>0</v>
      </c>
    </row>
    <row r="1099" s="1" customFormat="1" spans="1:6">
      <c r="A1099" s="10">
        <v>1096</v>
      </c>
      <c r="B1099" s="10" t="s">
        <v>8</v>
      </c>
      <c r="C1099" s="12" t="s">
        <v>2080</v>
      </c>
      <c r="D1099" s="12">
        <v>600558657</v>
      </c>
      <c r="E1099" s="13">
        <v>13044.1</v>
      </c>
      <c r="F1099" s="14">
        <v>0</v>
      </c>
    </row>
    <row r="1100" s="1" customFormat="1" spans="1:6">
      <c r="A1100" s="10">
        <v>1097</v>
      </c>
      <c r="B1100" s="10" t="s">
        <v>8</v>
      </c>
      <c r="C1100" s="12" t="s">
        <v>2081</v>
      </c>
      <c r="D1100" s="12" t="s">
        <v>2082</v>
      </c>
      <c r="E1100" s="13">
        <v>780</v>
      </c>
      <c r="F1100" s="14">
        <v>0</v>
      </c>
    </row>
    <row r="1101" s="1" customFormat="1" spans="1:6">
      <c r="A1101" s="10">
        <v>1098</v>
      </c>
      <c r="B1101" s="10" t="s">
        <v>8</v>
      </c>
      <c r="C1101" s="12" t="s">
        <v>2083</v>
      </c>
      <c r="D1101" s="12" t="s">
        <v>2084</v>
      </c>
      <c r="E1101" s="13">
        <v>6144.52</v>
      </c>
      <c r="F1101" s="14">
        <v>0</v>
      </c>
    </row>
    <row r="1102" s="1" customFormat="1" spans="1:6">
      <c r="A1102" s="10">
        <v>1099</v>
      </c>
      <c r="B1102" s="10" t="s">
        <v>8</v>
      </c>
      <c r="C1102" s="12" t="s">
        <v>2085</v>
      </c>
      <c r="D1102" s="12" t="s">
        <v>2086</v>
      </c>
      <c r="E1102" s="13">
        <v>131.2</v>
      </c>
      <c r="F1102" s="14">
        <v>0</v>
      </c>
    </row>
    <row r="1103" s="1" customFormat="1" spans="1:6">
      <c r="A1103" s="10">
        <v>1100</v>
      </c>
      <c r="B1103" s="10" t="s">
        <v>8</v>
      </c>
      <c r="C1103" s="12" t="s">
        <v>2087</v>
      </c>
      <c r="D1103" s="12" t="s">
        <v>2088</v>
      </c>
      <c r="E1103" s="13">
        <v>6144.52</v>
      </c>
      <c r="F1103" s="14">
        <v>0</v>
      </c>
    </row>
    <row r="1104" s="1" customFormat="1" spans="1:6">
      <c r="A1104" s="10">
        <v>1101</v>
      </c>
      <c r="B1104" s="10" t="s">
        <v>8</v>
      </c>
      <c r="C1104" s="12" t="s">
        <v>2089</v>
      </c>
      <c r="D1104" s="12" t="s">
        <v>2090</v>
      </c>
      <c r="E1104" s="13">
        <v>11638.45</v>
      </c>
      <c r="F1104" s="14">
        <v>0</v>
      </c>
    </row>
    <row r="1105" s="1" customFormat="1" spans="1:6">
      <c r="A1105" s="10">
        <v>1102</v>
      </c>
      <c r="B1105" s="10" t="s">
        <v>8</v>
      </c>
      <c r="C1105" s="12" t="s">
        <v>2091</v>
      </c>
      <c r="D1105" s="12" t="s">
        <v>2092</v>
      </c>
      <c r="E1105" s="13">
        <v>157.5</v>
      </c>
      <c r="F1105" s="14">
        <v>0</v>
      </c>
    </row>
    <row r="1106" s="1" customFormat="1" spans="1:6">
      <c r="A1106" s="10">
        <v>1103</v>
      </c>
      <c r="B1106" s="10" t="s">
        <v>8</v>
      </c>
      <c r="C1106" s="12" t="s">
        <v>2093</v>
      </c>
      <c r="D1106" s="12" t="s">
        <v>2094</v>
      </c>
      <c r="E1106" s="13">
        <v>716.71</v>
      </c>
      <c r="F1106" s="14">
        <v>0</v>
      </c>
    </row>
    <row r="1107" s="1" customFormat="1" spans="1:6">
      <c r="A1107" s="10">
        <v>1104</v>
      </c>
      <c r="B1107" s="10" t="s">
        <v>8</v>
      </c>
      <c r="C1107" s="12" t="s">
        <v>2095</v>
      </c>
      <c r="D1107" s="12" t="s">
        <v>2096</v>
      </c>
      <c r="E1107" s="13">
        <v>1581.77</v>
      </c>
      <c r="F1107" s="14">
        <v>0</v>
      </c>
    </row>
    <row r="1108" s="1" customFormat="1" spans="1:6">
      <c r="A1108" s="10">
        <v>1105</v>
      </c>
      <c r="B1108" s="10" t="s">
        <v>8</v>
      </c>
      <c r="C1108" s="12" t="s">
        <v>2097</v>
      </c>
      <c r="D1108" s="12" t="s">
        <v>2098</v>
      </c>
      <c r="E1108" s="13">
        <v>56739.18</v>
      </c>
      <c r="F1108" s="14">
        <v>0.0062</v>
      </c>
    </row>
    <row r="1109" s="1" customFormat="1" spans="1:6">
      <c r="A1109" s="10">
        <v>1106</v>
      </c>
      <c r="B1109" s="10" t="s">
        <v>8</v>
      </c>
      <c r="C1109" s="12" t="s">
        <v>2099</v>
      </c>
      <c r="D1109" s="12" t="s">
        <v>2100</v>
      </c>
      <c r="E1109" s="13">
        <v>1947.76</v>
      </c>
      <c r="F1109" s="14">
        <v>0</v>
      </c>
    </row>
    <row r="1110" s="1" customFormat="1" spans="1:6">
      <c r="A1110" s="10">
        <v>1107</v>
      </c>
      <c r="B1110" s="10" t="s">
        <v>8</v>
      </c>
      <c r="C1110" s="12" t="s">
        <v>2101</v>
      </c>
      <c r="D1110" s="12" t="s">
        <v>2102</v>
      </c>
      <c r="E1110" s="13">
        <v>524.78</v>
      </c>
      <c r="F1110" s="14">
        <v>0</v>
      </c>
    </row>
    <row r="1111" s="1" customFormat="1" spans="1:6">
      <c r="A1111" s="10">
        <v>1108</v>
      </c>
      <c r="B1111" s="36" t="s">
        <v>2103</v>
      </c>
      <c r="C1111" s="8" t="s">
        <v>2104</v>
      </c>
      <c r="D1111" s="37" t="s">
        <v>2105</v>
      </c>
      <c r="E1111" s="8">
        <v>2038.58</v>
      </c>
      <c r="F1111" s="38">
        <v>0</v>
      </c>
    </row>
    <row r="1112" s="1" customFormat="1" spans="1:6">
      <c r="A1112" s="10">
        <v>1109</v>
      </c>
      <c r="B1112" s="36" t="s">
        <v>2103</v>
      </c>
      <c r="C1112" s="8" t="s">
        <v>2106</v>
      </c>
      <c r="D1112" s="37">
        <v>797265224</v>
      </c>
      <c r="E1112" s="8">
        <v>1463.34</v>
      </c>
      <c r="F1112" s="38">
        <v>0</v>
      </c>
    </row>
    <row r="1113" s="1" customFormat="1" spans="1:6">
      <c r="A1113" s="10">
        <v>1110</v>
      </c>
      <c r="B1113" s="36" t="s">
        <v>2103</v>
      </c>
      <c r="C1113" s="8" t="s">
        <v>2107</v>
      </c>
      <c r="D1113" s="37">
        <v>767633719</v>
      </c>
      <c r="E1113" s="8">
        <v>3710.95</v>
      </c>
      <c r="F1113" s="38">
        <v>0</v>
      </c>
    </row>
    <row r="1114" s="1" customFormat="1" spans="1:6">
      <c r="A1114" s="10">
        <v>1111</v>
      </c>
      <c r="B1114" s="36" t="s">
        <v>2103</v>
      </c>
      <c r="C1114" s="8" t="s">
        <v>2108</v>
      </c>
      <c r="D1114" s="37">
        <v>749104629</v>
      </c>
      <c r="E1114" s="8">
        <v>1048.4</v>
      </c>
      <c r="F1114" s="38">
        <v>0</v>
      </c>
    </row>
    <row r="1115" s="1" customFormat="1" spans="1:6">
      <c r="A1115" s="10">
        <v>1112</v>
      </c>
      <c r="B1115" s="36" t="s">
        <v>2103</v>
      </c>
      <c r="C1115" s="8" t="s">
        <v>2109</v>
      </c>
      <c r="D1115" s="37">
        <v>666113132</v>
      </c>
      <c r="E1115" s="8">
        <v>30971.03</v>
      </c>
      <c r="F1115" s="38">
        <v>0</v>
      </c>
    </row>
    <row r="1116" s="1" customFormat="1" spans="1:6">
      <c r="A1116" s="10">
        <v>1113</v>
      </c>
      <c r="B1116" s="36" t="s">
        <v>2103</v>
      </c>
      <c r="C1116" s="8" t="s">
        <v>2110</v>
      </c>
      <c r="D1116" s="37">
        <v>600888015</v>
      </c>
      <c r="E1116" s="8">
        <v>121738.34</v>
      </c>
      <c r="F1116" s="38">
        <v>0.0025</v>
      </c>
    </row>
    <row r="1117" s="1" customFormat="1" spans="1:6">
      <c r="A1117" s="10">
        <v>1114</v>
      </c>
      <c r="B1117" s="36" t="s">
        <v>2103</v>
      </c>
      <c r="C1117" s="8" t="s">
        <v>2111</v>
      </c>
      <c r="D1117" s="37">
        <v>718219968</v>
      </c>
      <c r="E1117" s="8">
        <v>13131.94</v>
      </c>
      <c r="F1117" s="38">
        <v>0</v>
      </c>
    </row>
    <row r="1118" s="1" customFormat="1" spans="1:6">
      <c r="A1118" s="10">
        <v>1115</v>
      </c>
      <c r="B1118" s="36" t="s">
        <v>2103</v>
      </c>
      <c r="C1118" s="8" t="s">
        <v>2112</v>
      </c>
      <c r="D1118" s="37">
        <v>697415184</v>
      </c>
      <c r="E1118" s="8">
        <v>2192.64</v>
      </c>
      <c r="F1118" s="38">
        <v>0</v>
      </c>
    </row>
    <row r="1119" s="1" customFormat="1" spans="1:6">
      <c r="A1119" s="10">
        <v>1116</v>
      </c>
      <c r="B1119" s="36" t="s">
        <v>2103</v>
      </c>
      <c r="C1119" s="8" t="s">
        <v>2113</v>
      </c>
      <c r="D1119" s="37">
        <v>103692302</v>
      </c>
      <c r="E1119" s="8">
        <v>1301.87</v>
      </c>
      <c r="F1119" s="38">
        <v>0</v>
      </c>
    </row>
    <row r="1120" s="1" customFormat="1" spans="1:6">
      <c r="A1120" s="10">
        <v>1117</v>
      </c>
      <c r="B1120" s="36" t="s">
        <v>2103</v>
      </c>
      <c r="C1120" s="8" t="s">
        <v>2114</v>
      </c>
      <c r="D1120" s="37">
        <v>103697218</v>
      </c>
      <c r="E1120" s="8">
        <v>31608.73</v>
      </c>
      <c r="F1120" s="38">
        <v>0</v>
      </c>
    </row>
    <row r="1121" s="1" customFormat="1" spans="1:6">
      <c r="A1121" s="10">
        <v>1118</v>
      </c>
      <c r="B1121" s="36" t="s">
        <v>2103</v>
      </c>
      <c r="C1121" s="8" t="s">
        <v>2115</v>
      </c>
      <c r="D1121" s="37">
        <v>718268938</v>
      </c>
      <c r="E1121" s="8">
        <v>23851.75</v>
      </c>
      <c r="F1121" s="38">
        <v>0</v>
      </c>
    </row>
    <row r="1122" s="1" customFormat="1" spans="1:6">
      <c r="A1122" s="10">
        <v>1119</v>
      </c>
      <c r="B1122" s="36" t="s">
        <v>2103</v>
      </c>
      <c r="C1122" s="8" t="s">
        <v>2116</v>
      </c>
      <c r="D1122" s="37">
        <v>684720075</v>
      </c>
      <c r="E1122" s="8">
        <v>6985.55</v>
      </c>
      <c r="F1122" s="38">
        <v>0</v>
      </c>
    </row>
    <row r="1123" s="1" customFormat="1" spans="1:6">
      <c r="A1123" s="10">
        <v>1120</v>
      </c>
      <c r="B1123" s="36" t="s">
        <v>2103</v>
      </c>
      <c r="C1123" s="8" t="s">
        <v>2117</v>
      </c>
      <c r="D1123" s="37">
        <v>780342270</v>
      </c>
      <c r="E1123" s="8">
        <v>4198.24</v>
      </c>
      <c r="F1123" s="38">
        <v>0.0769</v>
      </c>
    </row>
    <row r="1124" s="1" customFormat="1" spans="1:6">
      <c r="A1124" s="10">
        <v>1121</v>
      </c>
      <c r="B1124" s="36" t="s">
        <v>2103</v>
      </c>
      <c r="C1124" s="39" t="s">
        <v>2118</v>
      </c>
      <c r="D1124" s="37">
        <v>789381401</v>
      </c>
      <c r="E1124" s="8">
        <v>9868.01</v>
      </c>
      <c r="F1124" s="38">
        <v>0</v>
      </c>
    </row>
    <row r="1125" s="1" customFormat="1" spans="1:6">
      <c r="A1125" s="10">
        <v>1122</v>
      </c>
      <c r="B1125" s="36" t="s">
        <v>2103</v>
      </c>
      <c r="C1125" s="39" t="s">
        <v>2119</v>
      </c>
      <c r="D1125" s="37">
        <v>103690091</v>
      </c>
      <c r="E1125" s="8">
        <v>40610.78</v>
      </c>
      <c r="F1125" s="38">
        <v>0</v>
      </c>
    </row>
    <row r="1126" s="1" customFormat="1" spans="1:6">
      <c r="A1126" s="10">
        <v>1123</v>
      </c>
      <c r="B1126" s="36" t="s">
        <v>2103</v>
      </c>
      <c r="C1126" s="39" t="s">
        <v>2120</v>
      </c>
      <c r="D1126" s="37">
        <v>300728116</v>
      </c>
      <c r="E1126" s="8">
        <v>15491.22</v>
      </c>
      <c r="F1126" s="38">
        <v>0</v>
      </c>
    </row>
    <row r="1127" s="1" customFormat="1" spans="1:6">
      <c r="A1127" s="10">
        <v>1124</v>
      </c>
      <c r="B1127" s="36" t="s">
        <v>2103</v>
      </c>
      <c r="C1127" s="39" t="s">
        <v>2121</v>
      </c>
      <c r="D1127" s="37">
        <v>770628638</v>
      </c>
      <c r="E1127" s="8">
        <v>10414.94</v>
      </c>
      <c r="F1127" s="38">
        <v>0.0127</v>
      </c>
    </row>
    <row r="1128" s="1" customFormat="1" spans="1:6">
      <c r="A1128" s="10">
        <v>1125</v>
      </c>
      <c r="B1128" s="36" t="s">
        <v>2103</v>
      </c>
      <c r="C1128" s="39" t="s">
        <v>2122</v>
      </c>
      <c r="D1128" s="37">
        <v>712878962</v>
      </c>
      <c r="E1128" s="8">
        <v>946.58</v>
      </c>
      <c r="F1128" s="38">
        <v>0.1429</v>
      </c>
    </row>
    <row r="1129" s="1" customFormat="1" spans="1:6">
      <c r="A1129" s="10">
        <v>1126</v>
      </c>
      <c r="B1129" s="36" t="s">
        <v>2103</v>
      </c>
      <c r="C1129" s="39" t="s">
        <v>2123</v>
      </c>
      <c r="D1129" s="37" t="s">
        <v>2124</v>
      </c>
      <c r="E1129" s="8">
        <v>13644.38</v>
      </c>
      <c r="F1129" s="38">
        <v>0</v>
      </c>
    </row>
    <row r="1130" s="1" customFormat="1" spans="1:6">
      <c r="A1130" s="10">
        <v>1127</v>
      </c>
      <c r="B1130" s="36" t="s">
        <v>2103</v>
      </c>
      <c r="C1130" s="39" t="s">
        <v>2125</v>
      </c>
      <c r="D1130" s="37">
        <v>566135043</v>
      </c>
      <c r="E1130" s="8">
        <v>10231.01</v>
      </c>
      <c r="F1130" s="38">
        <v>0</v>
      </c>
    </row>
    <row r="1131" s="1" customFormat="1" spans="1:6">
      <c r="A1131" s="10">
        <v>1128</v>
      </c>
      <c r="B1131" s="36" t="s">
        <v>2103</v>
      </c>
      <c r="C1131" s="39" t="s">
        <v>2126</v>
      </c>
      <c r="D1131" s="37">
        <v>91590535</v>
      </c>
      <c r="E1131" s="8">
        <v>29601.38</v>
      </c>
      <c r="F1131" s="38">
        <v>0.0444</v>
      </c>
    </row>
    <row r="1132" s="1" customFormat="1" spans="1:6">
      <c r="A1132" s="10">
        <v>1129</v>
      </c>
      <c r="B1132" s="36" t="s">
        <v>2103</v>
      </c>
      <c r="C1132" s="39" t="s">
        <v>2127</v>
      </c>
      <c r="D1132" s="37">
        <v>675965580</v>
      </c>
      <c r="E1132" s="8">
        <v>157019.23</v>
      </c>
      <c r="F1132" s="38">
        <v>0.0131</v>
      </c>
    </row>
    <row r="1133" s="1" customFormat="1" spans="1:6">
      <c r="A1133" s="10">
        <v>1130</v>
      </c>
      <c r="B1133" s="36" t="s">
        <v>2103</v>
      </c>
      <c r="C1133" s="39" t="s">
        <v>2128</v>
      </c>
      <c r="D1133" s="37" t="s">
        <v>2129</v>
      </c>
      <c r="E1133" s="8">
        <v>409</v>
      </c>
      <c r="F1133" s="38">
        <v>0</v>
      </c>
    </row>
    <row r="1134" s="1" customFormat="1" spans="1:6">
      <c r="A1134" s="10">
        <v>1131</v>
      </c>
      <c r="B1134" s="36" t="s">
        <v>2103</v>
      </c>
      <c r="C1134" s="39" t="s">
        <v>2130</v>
      </c>
      <c r="D1134" s="40" t="s">
        <v>2131</v>
      </c>
      <c r="E1134" s="8">
        <v>797.27</v>
      </c>
      <c r="F1134" s="38">
        <v>0</v>
      </c>
    </row>
    <row r="1135" s="1" customFormat="1" spans="1:6">
      <c r="A1135" s="10">
        <v>1132</v>
      </c>
      <c r="B1135" s="36" t="s">
        <v>2103</v>
      </c>
      <c r="C1135" s="11" t="s">
        <v>2132</v>
      </c>
      <c r="D1135" s="16" t="s">
        <v>2133</v>
      </c>
      <c r="E1135" s="8">
        <v>131.2</v>
      </c>
      <c r="F1135" s="38">
        <v>0</v>
      </c>
    </row>
    <row r="1136" s="1" customFormat="1" spans="1:6">
      <c r="A1136" s="10">
        <v>1133</v>
      </c>
      <c r="B1136" s="36" t="s">
        <v>2103</v>
      </c>
      <c r="C1136" s="11" t="s">
        <v>2134</v>
      </c>
      <c r="D1136" s="16" t="s">
        <v>2135</v>
      </c>
      <c r="E1136" s="8">
        <v>136.61</v>
      </c>
      <c r="F1136" s="38">
        <v>0</v>
      </c>
    </row>
    <row r="1137" s="1" customFormat="1" spans="1:6">
      <c r="A1137" s="10">
        <v>1134</v>
      </c>
      <c r="B1137" s="36" t="s">
        <v>2103</v>
      </c>
      <c r="C1137" s="11" t="s">
        <v>2136</v>
      </c>
      <c r="D1137" s="16" t="s">
        <v>2137</v>
      </c>
      <c r="E1137" s="8">
        <v>411</v>
      </c>
      <c r="F1137" s="38">
        <v>0</v>
      </c>
    </row>
    <row r="1138" s="1" customFormat="1" spans="1:6">
      <c r="A1138" s="10">
        <v>1135</v>
      </c>
      <c r="B1138" s="36" t="s">
        <v>2103</v>
      </c>
      <c r="C1138" s="11" t="s">
        <v>2138</v>
      </c>
      <c r="D1138" s="16" t="s">
        <v>2139</v>
      </c>
      <c r="E1138" s="8">
        <v>454.14</v>
      </c>
      <c r="F1138" s="38">
        <v>0</v>
      </c>
    </row>
    <row r="1139" s="1" customFormat="1" spans="1:6">
      <c r="A1139" s="10">
        <v>1136</v>
      </c>
      <c r="B1139" s="36" t="s">
        <v>2103</v>
      </c>
      <c r="C1139" s="11" t="s">
        <v>2140</v>
      </c>
      <c r="D1139" s="16" t="s">
        <v>2141</v>
      </c>
      <c r="E1139" s="8">
        <v>282.73</v>
      </c>
      <c r="F1139" s="38">
        <v>0</v>
      </c>
    </row>
    <row r="1140" s="1" customFormat="1" spans="1:6">
      <c r="A1140" s="10">
        <v>1137</v>
      </c>
      <c r="B1140" s="36" t="s">
        <v>2103</v>
      </c>
      <c r="C1140" s="11" t="s">
        <v>2142</v>
      </c>
      <c r="D1140" s="16" t="s">
        <v>2143</v>
      </c>
      <c r="E1140" s="8">
        <v>8443.11</v>
      </c>
      <c r="F1140" s="38">
        <v>0</v>
      </c>
    </row>
    <row r="1141" s="1" customFormat="1" spans="1:6">
      <c r="A1141" s="10">
        <v>1138</v>
      </c>
      <c r="B1141" s="36" t="s">
        <v>2103</v>
      </c>
      <c r="C1141" s="11" t="s">
        <v>2144</v>
      </c>
      <c r="D1141" s="16" t="s">
        <v>2145</v>
      </c>
      <c r="E1141" s="8">
        <v>158.93</v>
      </c>
      <c r="F1141" s="38">
        <v>0</v>
      </c>
    </row>
    <row r="1142" s="1" customFormat="1" spans="1:6">
      <c r="A1142" s="10">
        <v>1139</v>
      </c>
      <c r="B1142" s="36" t="s">
        <v>2103</v>
      </c>
      <c r="C1142" s="11" t="s">
        <v>2146</v>
      </c>
      <c r="D1142" s="16" t="s">
        <v>2147</v>
      </c>
      <c r="E1142" s="8">
        <v>23835.04</v>
      </c>
      <c r="F1142" s="38">
        <v>0</v>
      </c>
    </row>
    <row r="1143" s="1" customFormat="1" spans="1:6">
      <c r="A1143" s="10">
        <v>1140</v>
      </c>
      <c r="B1143" s="36" t="s">
        <v>2103</v>
      </c>
      <c r="C1143" s="11" t="s">
        <v>2148</v>
      </c>
      <c r="D1143" s="16" t="s">
        <v>2149</v>
      </c>
      <c r="E1143" s="8">
        <v>659.09</v>
      </c>
      <c r="F1143" s="38">
        <v>0</v>
      </c>
    </row>
    <row r="1144" s="1" customFormat="1" spans="1:6">
      <c r="A1144" s="10">
        <v>1141</v>
      </c>
      <c r="B1144" s="36" t="s">
        <v>2103</v>
      </c>
      <c r="C1144" s="11" t="s">
        <v>2150</v>
      </c>
      <c r="D1144" s="16" t="s">
        <v>2151</v>
      </c>
      <c r="E1144" s="8">
        <v>164.03</v>
      </c>
      <c r="F1144" s="38">
        <v>0</v>
      </c>
    </row>
    <row r="1145" s="1" customFormat="1" spans="1:6">
      <c r="A1145" s="10">
        <v>1142</v>
      </c>
      <c r="B1145" s="36" t="s">
        <v>2103</v>
      </c>
      <c r="C1145" s="11" t="s">
        <v>2152</v>
      </c>
      <c r="D1145" s="16" t="s">
        <v>2153</v>
      </c>
      <c r="E1145" s="8">
        <v>131.2</v>
      </c>
      <c r="F1145" s="38">
        <v>0</v>
      </c>
    </row>
    <row r="1146" s="1" customFormat="1" spans="1:6">
      <c r="A1146" s="10">
        <v>1143</v>
      </c>
      <c r="B1146" s="36" t="s">
        <v>2103</v>
      </c>
      <c r="C1146" s="11" t="s">
        <v>2154</v>
      </c>
      <c r="D1146" s="16" t="s">
        <v>2155</v>
      </c>
      <c r="E1146" s="8">
        <v>161.47</v>
      </c>
      <c r="F1146" s="38">
        <v>0</v>
      </c>
    </row>
    <row r="1147" s="1" customFormat="1" spans="1:6">
      <c r="A1147" s="10">
        <v>1144</v>
      </c>
      <c r="B1147" s="36" t="s">
        <v>2103</v>
      </c>
      <c r="C1147" s="11" t="s">
        <v>2156</v>
      </c>
      <c r="D1147" s="16" t="s">
        <v>2157</v>
      </c>
      <c r="E1147" s="8">
        <v>5538.32</v>
      </c>
      <c r="F1147" s="38">
        <v>0</v>
      </c>
    </row>
    <row r="1148" s="1" customFormat="1" spans="1:6">
      <c r="A1148" s="10">
        <v>1145</v>
      </c>
      <c r="B1148" s="36" t="s">
        <v>2103</v>
      </c>
      <c r="C1148" s="11" t="s">
        <v>2158</v>
      </c>
      <c r="D1148" s="16" t="s">
        <v>2159</v>
      </c>
      <c r="E1148" s="8">
        <v>1947.76</v>
      </c>
      <c r="F1148" s="38">
        <v>0</v>
      </c>
    </row>
    <row r="1149" s="1" customFormat="1" spans="1:6">
      <c r="A1149" s="10">
        <v>1146</v>
      </c>
      <c r="B1149" s="36" t="s">
        <v>2103</v>
      </c>
      <c r="C1149" s="11" t="s">
        <v>2160</v>
      </c>
      <c r="D1149" s="16" t="s">
        <v>2161</v>
      </c>
      <c r="E1149" s="8">
        <v>888.1</v>
      </c>
      <c r="F1149" s="38">
        <v>0</v>
      </c>
    </row>
    <row r="1150" s="1" customFormat="1" spans="1:6">
      <c r="A1150" s="10">
        <v>1147</v>
      </c>
      <c r="B1150" s="36" t="s">
        <v>2103</v>
      </c>
      <c r="C1150" s="11" t="s">
        <v>2162</v>
      </c>
      <c r="D1150" s="16" t="s">
        <v>2163</v>
      </c>
      <c r="E1150" s="8">
        <v>353.22</v>
      </c>
      <c r="F1150" s="38">
        <v>0</v>
      </c>
    </row>
    <row r="1151" s="1" customFormat="1" spans="1:6">
      <c r="A1151" s="10">
        <v>1148</v>
      </c>
      <c r="B1151" s="36" t="s">
        <v>2103</v>
      </c>
      <c r="C1151" s="11" t="s">
        <v>2164</v>
      </c>
      <c r="D1151" s="16" t="s">
        <v>2165</v>
      </c>
      <c r="E1151" s="8">
        <v>262.5</v>
      </c>
      <c r="F1151" s="38">
        <v>0</v>
      </c>
    </row>
    <row r="1152" s="1" customFormat="1" spans="1:6">
      <c r="A1152" s="10">
        <v>1149</v>
      </c>
      <c r="B1152" s="36" t="s">
        <v>2103</v>
      </c>
      <c r="C1152" s="11" t="s">
        <v>2166</v>
      </c>
      <c r="D1152" s="16" t="s">
        <v>2167</v>
      </c>
      <c r="E1152" s="8">
        <v>5789.16</v>
      </c>
      <c r="F1152" s="38">
        <v>0</v>
      </c>
    </row>
    <row r="1153" s="1" customFormat="1" spans="1:6">
      <c r="A1153" s="10">
        <v>1150</v>
      </c>
      <c r="B1153" s="36" t="s">
        <v>2103</v>
      </c>
      <c r="C1153" s="11" t="s">
        <v>2168</v>
      </c>
      <c r="D1153" s="16" t="s">
        <v>2169</v>
      </c>
      <c r="E1153" s="8">
        <v>191.75</v>
      </c>
      <c r="F1153" s="38">
        <v>0</v>
      </c>
    </row>
    <row r="1154" s="1" customFormat="1" spans="1:6">
      <c r="A1154" s="10">
        <v>1151</v>
      </c>
      <c r="B1154" s="36" t="s">
        <v>2103</v>
      </c>
      <c r="C1154" s="11" t="s">
        <v>2170</v>
      </c>
      <c r="D1154" s="16" t="s">
        <v>2171</v>
      </c>
      <c r="E1154" s="8">
        <v>534.88</v>
      </c>
      <c r="F1154" s="38">
        <v>0</v>
      </c>
    </row>
    <row r="1155" s="1" customFormat="1" spans="1:6">
      <c r="A1155" s="10">
        <v>1152</v>
      </c>
      <c r="B1155" s="36" t="s">
        <v>2103</v>
      </c>
      <c r="C1155" s="11" t="s">
        <v>2172</v>
      </c>
      <c r="D1155" s="16" t="s">
        <v>2173</v>
      </c>
      <c r="E1155" s="8">
        <v>808.21</v>
      </c>
      <c r="F1155" s="38">
        <v>0</v>
      </c>
    </row>
    <row r="1156" s="1" customFormat="1" spans="1:6">
      <c r="A1156" s="10">
        <v>1153</v>
      </c>
      <c r="B1156" s="36" t="s">
        <v>2103</v>
      </c>
      <c r="C1156" s="11" t="s">
        <v>2174</v>
      </c>
      <c r="D1156" s="16" t="s">
        <v>2175</v>
      </c>
      <c r="E1156" s="8">
        <v>545.45</v>
      </c>
      <c r="F1156" s="38">
        <v>0</v>
      </c>
    </row>
    <row r="1157" s="1" customFormat="1" spans="1:6">
      <c r="A1157" s="10">
        <v>1154</v>
      </c>
      <c r="B1157" s="36" t="s">
        <v>2103</v>
      </c>
      <c r="C1157" s="41" t="s">
        <v>2176</v>
      </c>
      <c r="D1157" s="42" t="s">
        <v>2177</v>
      </c>
      <c r="E1157" s="43">
        <v>1201.67</v>
      </c>
      <c r="F1157" s="44">
        <v>0</v>
      </c>
    </row>
    <row r="1158" s="1" customFormat="1" spans="1:6">
      <c r="A1158" s="10">
        <v>1155</v>
      </c>
      <c r="B1158" s="36" t="s">
        <v>2103</v>
      </c>
      <c r="C1158" s="11" t="s">
        <v>2178</v>
      </c>
      <c r="D1158" s="16" t="s">
        <v>2179</v>
      </c>
      <c r="E1158" s="8">
        <v>191.75</v>
      </c>
      <c r="F1158" s="38">
        <v>0</v>
      </c>
    </row>
    <row r="1159" s="1" customFormat="1" spans="1:6">
      <c r="A1159" s="10">
        <v>1156</v>
      </c>
      <c r="B1159" s="36" t="s">
        <v>2103</v>
      </c>
      <c r="C1159" s="11" t="s">
        <v>2180</v>
      </c>
      <c r="D1159" s="16" t="s">
        <v>2181</v>
      </c>
      <c r="E1159" s="8">
        <v>918.37</v>
      </c>
      <c r="F1159" s="38">
        <v>0</v>
      </c>
    </row>
    <row r="1160" s="1" customFormat="1" spans="1:6">
      <c r="A1160" s="10">
        <v>1157</v>
      </c>
      <c r="B1160" s="36" t="s">
        <v>2103</v>
      </c>
      <c r="C1160" s="11" t="s">
        <v>2182</v>
      </c>
      <c r="D1160" s="16" t="s">
        <v>2183</v>
      </c>
      <c r="E1160" s="8">
        <v>217.01</v>
      </c>
      <c r="F1160" s="38">
        <v>0</v>
      </c>
    </row>
    <row r="1161" s="1" customFormat="1" spans="1:6">
      <c r="A1161" s="10">
        <v>1158</v>
      </c>
      <c r="B1161" s="36" t="s">
        <v>2103</v>
      </c>
      <c r="C1161" s="11" t="s">
        <v>2184</v>
      </c>
      <c r="D1161" s="16" t="s">
        <v>2185</v>
      </c>
      <c r="E1161" s="8">
        <v>986.7</v>
      </c>
      <c r="F1161" s="38">
        <v>0</v>
      </c>
    </row>
    <row r="1162" s="1" customFormat="1" spans="1:6">
      <c r="A1162" s="10">
        <v>1159</v>
      </c>
      <c r="B1162" s="36" t="s">
        <v>2103</v>
      </c>
      <c r="C1162" s="11" t="s">
        <v>2186</v>
      </c>
      <c r="D1162" s="16" t="s">
        <v>2187</v>
      </c>
      <c r="E1162" s="8">
        <v>1059.7</v>
      </c>
      <c r="F1162" s="38">
        <v>0</v>
      </c>
    </row>
    <row r="1163" s="1" customFormat="1" spans="1:6">
      <c r="A1163" s="10">
        <v>1160</v>
      </c>
      <c r="B1163" s="36" t="s">
        <v>2103</v>
      </c>
      <c r="C1163" s="11" t="s">
        <v>2188</v>
      </c>
      <c r="D1163" s="16" t="s">
        <v>2189</v>
      </c>
      <c r="E1163" s="8">
        <v>162.23</v>
      </c>
      <c r="F1163" s="38">
        <v>0</v>
      </c>
    </row>
    <row r="1164" s="1" customFormat="1" spans="1:6">
      <c r="A1164" s="10">
        <v>1161</v>
      </c>
      <c r="B1164" s="36" t="s">
        <v>2103</v>
      </c>
      <c r="C1164" s="11" t="s">
        <v>2190</v>
      </c>
      <c r="D1164" s="16" t="s">
        <v>2191</v>
      </c>
      <c r="E1164" s="8">
        <v>505.37</v>
      </c>
      <c r="F1164" s="38">
        <v>0</v>
      </c>
    </row>
    <row r="1165" s="1" customFormat="1" spans="1:6">
      <c r="A1165" s="10">
        <v>1162</v>
      </c>
      <c r="B1165" s="36" t="s">
        <v>2103</v>
      </c>
      <c r="C1165" s="11" t="s">
        <v>2192</v>
      </c>
      <c r="D1165" s="16" t="s">
        <v>2193</v>
      </c>
      <c r="E1165" s="8">
        <v>2966.77</v>
      </c>
      <c r="F1165" s="38">
        <v>0</v>
      </c>
    </row>
    <row r="1166" s="1" customFormat="1" spans="1:6">
      <c r="A1166" s="10">
        <v>1163</v>
      </c>
      <c r="B1166" s="36" t="s">
        <v>2103</v>
      </c>
      <c r="C1166" s="11" t="s">
        <v>2194</v>
      </c>
      <c r="D1166" s="16" t="s">
        <v>2195</v>
      </c>
      <c r="E1166" s="8">
        <v>131.2</v>
      </c>
      <c r="F1166" s="38">
        <v>0</v>
      </c>
    </row>
    <row r="1167" s="1" customFormat="1" spans="1:6">
      <c r="A1167" s="10">
        <v>1164</v>
      </c>
      <c r="B1167" s="36" t="s">
        <v>2103</v>
      </c>
      <c r="C1167" s="11" t="s">
        <v>2196</v>
      </c>
      <c r="D1167" s="16" t="s">
        <v>2197</v>
      </c>
      <c r="E1167" s="8">
        <v>3432.02</v>
      </c>
      <c r="F1167" s="38">
        <v>0</v>
      </c>
    </row>
    <row r="1168" s="1" customFormat="1" spans="1:6">
      <c r="A1168" s="10">
        <v>1165</v>
      </c>
      <c r="B1168" s="36" t="s">
        <v>2103</v>
      </c>
      <c r="C1168" s="11" t="s">
        <v>2198</v>
      </c>
      <c r="D1168" s="16" t="s">
        <v>2199</v>
      </c>
      <c r="E1168" s="8">
        <v>131.2</v>
      </c>
      <c r="F1168" s="38">
        <v>0</v>
      </c>
    </row>
    <row r="1169" s="1" customFormat="1" spans="1:6">
      <c r="A1169" s="10">
        <v>1166</v>
      </c>
      <c r="B1169" s="36" t="s">
        <v>2103</v>
      </c>
      <c r="C1169" s="11" t="s">
        <v>2200</v>
      </c>
      <c r="D1169" s="16" t="s">
        <v>2201</v>
      </c>
      <c r="E1169" s="8">
        <v>1244.57</v>
      </c>
      <c r="F1169" s="38">
        <v>0</v>
      </c>
    </row>
    <row r="1170" s="1" customFormat="1" spans="1:6">
      <c r="A1170" s="10">
        <v>1167</v>
      </c>
      <c r="B1170" s="36" t="s">
        <v>2103</v>
      </c>
      <c r="C1170" s="11" t="s">
        <v>2202</v>
      </c>
      <c r="D1170" s="16" t="s">
        <v>2203</v>
      </c>
      <c r="E1170" s="8">
        <v>1067.5</v>
      </c>
      <c r="F1170" s="38">
        <v>0</v>
      </c>
    </row>
    <row r="1171" s="1" customFormat="1" spans="1:6">
      <c r="A1171" s="10">
        <v>1168</v>
      </c>
      <c r="B1171" s="36" t="s">
        <v>2103</v>
      </c>
      <c r="C1171" s="11" t="s">
        <v>2204</v>
      </c>
      <c r="D1171" s="16" t="s">
        <v>2205</v>
      </c>
      <c r="E1171" s="8">
        <v>288.6</v>
      </c>
      <c r="F1171" s="38">
        <v>0</v>
      </c>
    </row>
    <row r="1172" s="1" customFormat="1" spans="1:6">
      <c r="A1172" s="10">
        <v>1169</v>
      </c>
      <c r="B1172" s="36" t="s">
        <v>2103</v>
      </c>
      <c r="C1172" s="11" t="s">
        <v>2206</v>
      </c>
      <c r="D1172" s="16" t="s">
        <v>2207</v>
      </c>
      <c r="E1172" s="8">
        <v>272.48</v>
      </c>
      <c r="F1172" s="38">
        <v>0</v>
      </c>
    </row>
    <row r="1173" s="1" customFormat="1" spans="1:6">
      <c r="A1173" s="10">
        <v>1170</v>
      </c>
      <c r="B1173" s="36" t="s">
        <v>2103</v>
      </c>
      <c r="C1173" s="39" t="s">
        <v>2208</v>
      </c>
      <c r="D1173" s="40" t="s">
        <v>2209</v>
      </c>
      <c r="E1173" s="8">
        <v>10777.01</v>
      </c>
      <c r="F1173" s="38">
        <v>0</v>
      </c>
    </row>
    <row r="1174" s="1" customFormat="1" spans="1:6">
      <c r="A1174" s="10">
        <v>1171</v>
      </c>
      <c r="B1174" s="36" t="s">
        <v>2103</v>
      </c>
      <c r="C1174" s="11" t="s">
        <v>2210</v>
      </c>
      <c r="D1174" s="16" t="s">
        <v>2211</v>
      </c>
      <c r="E1174" s="8">
        <v>262.39</v>
      </c>
      <c r="F1174" s="38">
        <v>0</v>
      </c>
    </row>
    <row r="1175" s="1" customFormat="1" spans="1:6">
      <c r="A1175" s="10">
        <v>1172</v>
      </c>
      <c r="B1175" s="36" t="s">
        <v>2103</v>
      </c>
      <c r="C1175" s="11" t="s">
        <v>2212</v>
      </c>
      <c r="D1175" s="12" t="s">
        <v>2213</v>
      </c>
      <c r="E1175" s="8">
        <v>7953.28</v>
      </c>
      <c r="F1175" s="38">
        <v>0.0164</v>
      </c>
    </row>
    <row r="1176" s="1" customFormat="1" spans="1:6">
      <c r="A1176" s="10">
        <v>1173</v>
      </c>
      <c r="B1176" s="36" t="s">
        <v>2103</v>
      </c>
      <c r="C1176" s="11" t="s">
        <v>2214</v>
      </c>
      <c r="D1176" s="12" t="s">
        <v>2215</v>
      </c>
      <c r="E1176" s="8">
        <v>696.35</v>
      </c>
      <c r="F1176" s="38">
        <v>0</v>
      </c>
    </row>
    <row r="1177" s="1" customFormat="1" spans="1:6">
      <c r="A1177" s="10">
        <v>1174</v>
      </c>
      <c r="B1177" s="36" t="s">
        <v>2103</v>
      </c>
      <c r="C1177" s="11" t="s">
        <v>2216</v>
      </c>
      <c r="D1177" s="12" t="s">
        <v>2217</v>
      </c>
      <c r="E1177" s="8">
        <v>686.26</v>
      </c>
      <c r="F1177" s="38">
        <v>0</v>
      </c>
    </row>
    <row r="1178" s="1" customFormat="1" spans="1:6">
      <c r="A1178" s="10">
        <v>1175</v>
      </c>
      <c r="B1178" s="36" t="s">
        <v>2103</v>
      </c>
      <c r="C1178" s="11" t="s">
        <v>2218</v>
      </c>
      <c r="D1178" s="12" t="s">
        <v>2219</v>
      </c>
      <c r="E1178" s="8">
        <v>464.25</v>
      </c>
      <c r="F1178" s="38">
        <v>0</v>
      </c>
    </row>
    <row r="1179" s="1" customFormat="1" spans="1:6">
      <c r="A1179" s="10">
        <v>1176</v>
      </c>
      <c r="B1179" s="36" t="s">
        <v>2103</v>
      </c>
      <c r="C1179" s="11" t="s">
        <v>2220</v>
      </c>
      <c r="D1179" s="12" t="s">
        <v>2221</v>
      </c>
      <c r="E1179" s="8">
        <v>736.72</v>
      </c>
      <c r="F1179" s="38">
        <v>0</v>
      </c>
    </row>
    <row r="1180" s="1" customFormat="1" spans="1:6">
      <c r="A1180" s="10">
        <v>1177</v>
      </c>
      <c r="B1180" s="36" t="s">
        <v>2103</v>
      </c>
      <c r="C1180" s="11" t="s">
        <v>2222</v>
      </c>
      <c r="D1180" s="12" t="s">
        <v>2223</v>
      </c>
      <c r="E1180" s="8">
        <v>655.98</v>
      </c>
      <c r="F1180" s="38">
        <v>0</v>
      </c>
    </row>
    <row r="1181" s="1" customFormat="1" spans="1:6">
      <c r="A1181" s="10">
        <v>1178</v>
      </c>
      <c r="B1181" s="36" t="s">
        <v>2103</v>
      </c>
      <c r="C1181" s="41" t="s">
        <v>2224</v>
      </c>
      <c r="D1181" s="45" t="s">
        <v>2225</v>
      </c>
      <c r="E1181" s="43">
        <v>40.4</v>
      </c>
      <c r="F1181" s="44">
        <v>0</v>
      </c>
    </row>
    <row r="1182" s="1" customFormat="1" spans="1:6">
      <c r="A1182" s="10">
        <v>1179</v>
      </c>
      <c r="B1182" s="36" t="s">
        <v>2103</v>
      </c>
      <c r="C1182" s="11" t="s">
        <v>2226</v>
      </c>
      <c r="D1182" s="12" t="s">
        <v>2227</v>
      </c>
      <c r="E1182" s="8">
        <v>236.35</v>
      </c>
      <c r="F1182" s="38">
        <v>0</v>
      </c>
    </row>
    <row r="1183" s="1" customFormat="1" spans="1:6">
      <c r="A1183" s="10">
        <v>1180</v>
      </c>
      <c r="B1183" s="36" t="s">
        <v>2103</v>
      </c>
      <c r="C1183" s="11" t="s">
        <v>2228</v>
      </c>
      <c r="D1183" s="12" t="s">
        <v>2229</v>
      </c>
      <c r="E1183" s="8">
        <v>131.2</v>
      </c>
      <c r="F1183" s="38">
        <v>0</v>
      </c>
    </row>
    <row r="1184" s="1" customFormat="1" spans="1:6">
      <c r="A1184" s="10">
        <v>1181</v>
      </c>
      <c r="B1184" s="36" t="s">
        <v>2103</v>
      </c>
      <c r="C1184" s="11" t="s">
        <v>2230</v>
      </c>
      <c r="D1184" s="12" t="s">
        <v>2231</v>
      </c>
      <c r="E1184" s="8">
        <v>1150.49</v>
      </c>
      <c r="F1184" s="38">
        <v>0</v>
      </c>
    </row>
    <row r="1185" s="1" customFormat="1" spans="1:6">
      <c r="A1185" s="10">
        <v>1182</v>
      </c>
      <c r="B1185" s="36" t="s">
        <v>2103</v>
      </c>
      <c r="C1185" s="11" t="s">
        <v>2232</v>
      </c>
      <c r="D1185" s="12" t="s">
        <v>2233</v>
      </c>
      <c r="E1185" s="8">
        <v>728.5</v>
      </c>
      <c r="F1185" s="38">
        <v>0</v>
      </c>
    </row>
    <row r="1186" s="1" customFormat="1" spans="1:6">
      <c r="A1186" s="10">
        <v>1183</v>
      </c>
      <c r="B1186" s="36" t="s">
        <v>2103</v>
      </c>
      <c r="C1186" s="11" t="s">
        <v>2234</v>
      </c>
      <c r="D1186" s="12" t="s">
        <v>2235</v>
      </c>
      <c r="E1186" s="8">
        <v>1856.93</v>
      </c>
      <c r="F1186" s="38">
        <v>0</v>
      </c>
    </row>
    <row r="1187" s="1" customFormat="1" spans="1:6">
      <c r="A1187" s="10">
        <v>1184</v>
      </c>
      <c r="B1187" s="36" t="s">
        <v>2103</v>
      </c>
      <c r="C1187" s="11" t="s">
        <v>2236</v>
      </c>
      <c r="D1187" s="12" t="s">
        <v>2237</v>
      </c>
      <c r="E1187" s="8">
        <v>35957.68</v>
      </c>
      <c r="F1187" s="38">
        <v>0</v>
      </c>
    </row>
    <row r="1188" s="1" customFormat="1" spans="1:6">
      <c r="A1188" s="10">
        <v>1185</v>
      </c>
      <c r="B1188" s="36" t="s">
        <v>2103</v>
      </c>
      <c r="C1188" s="11" t="s">
        <v>2238</v>
      </c>
      <c r="D1188" s="12" t="s">
        <v>2239</v>
      </c>
      <c r="E1188" s="8">
        <v>3189.07</v>
      </c>
      <c r="F1188" s="38">
        <v>0</v>
      </c>
    </row>
    <row r="1189" s="1" customFormat="1" spans="1:6">
      <c r="A1189" s="10">
        <v>1186</v>
      </c>
      <c r="B1189" s="36" t="s">
        <v>2103</v>
      </c>
      <c r="C1189" s="11" t="s">
        <v>2240</v>
      </c>
      <c r="D1189" s="12" t="s">
        <v>2241</v>
      </c>
      <c r="E1189" s="8">
        <v>312.85</v>
      </c>
      <c r="F1189" s="38">
        <v>0</v>
      </c>
    </row>
    <row r="1190" s="1" customFormat="1" spans="1:6">
      <c r="A1190" s="10">
        <v>1187</v>
      </c>
      <c r="B1190" s="36" t="s">
        <v>2103</v>
      </c>
      <c r="C1190" s="11" t="s">
        <v>2242</v>
      </c>
      <c r="D1190" s="12" t="s">
        <v>2243</v>
      </c>
      <c r="E1190" s="8">
        <v>292.5</v>
      </c>
      <c r="F1190" s="38">
        <v>0</v>
      </c>
    </row>
    <row r="1191" s="1" customFormat="1" spans="1:6">
      <c r="A1191" s="10">
        <v>1188</v>
      </c>
      <c r="B1191" s="36" t="s">
        <v>2103</v>
      </c>
      <c r="C1191" s="11" t="s">
        <v>2244</v>
      </c>
      <c r="D1191" s="12" t="s">
        <v>2245</v>
      </c>
      <c r="E1191" s="8">
        <v>756.9</v>
      </c>
      <c r="F1191" s="38">
        <v>0</v>
      </c>
    </row>
    <row r="1192" s="1" customFormat="1" spans="1:6">
      <c r="A1192" s="10">
        <v>1189</v>
      </c>
      <c r="B1192" s="36" t="s">
        <v>2103</v>
      </c>
      <c r="C1192" s="11" t="s">
        <v>2246</v>
      </c>
      <c r="D1192" s="12" t="s">
        <v>2247</v>
      </c>
      <c r="E1192" s="8">
        <v>3007.42</v>
      </c>
      <c r="F1192" s="38">
        <v>0</v>
      </c>
    </row>
    <row r="1193" s="1" customFormat="1" spans="1:6">
      <c r="A1193" s="10">
        <v>1190</v>
      </c>
      <c r="B1193" s="36" t="s">
        <v>2103</v>
      </c>
      <c r="C1193" s="11" t="s">
        <v>2248</v>
      </c>
      <c r="D1193" s="12" t="s">
        <v>2249</v>
      </c>
      <c r="E1193" s="8">
        <v>273</v>
      </c>
      <c r="F1193" s="38">
        <v>0</v>
      </c>
    </row>
    <row r="1194" s="1" customFormat="1" spans="1:6">
      <c r="A1194" s="10">
        <v>1191</v>
      </c>
      <c r="B1194" s="36" t="s">
        <v>2103</v>
      </c>
      <c r="C1194" s="11" t="s">
        <v>2250</v>
      </c>
      <c r="D1194" s="12" t="s">
        <v>2251</v>
      </c>
      <c r="E1194" s="8">
        <v>393.59</v>
      </c>
      <c r="F1194" s="38">
        <v>0</v>
      </c>
    </row>
    <row r="1195" s="1" customFormat="1" spans="1:6">
      <c r="A1195" s="10">
        <v>1192</v>
      </c>
      <c r="B1195" s="36" t="s">
        <v>2103</v>
      </c>
      <c r="C1195" s="11" t="s">
        <v>2252</v>
      </c>
      <c r="D1195" s="12" t="s">
        <v>2253</v>
      </c>
      <c r="E1195" s="8">
        <v>393.59</v>
      </c>
      <c r="F1195" s="38">
        <v>0</v>
      </c>
    </row>
    <row r="1196" s="1" customFormat="1" spans="1:6">
      <c r="A1196" s="10">
        <v>1193</v>
      </c>
      <c r="B1196" s="36" t="s">
        <v>2103</v>
      </c>
      <c r="C1196" s="11" t="s">
        <v>2254</v>
      </c>
      <c r="D1196" s="12" t="s">
        <v>2255</v>
      </c>
      <c r="E1196" s="8">
        <v>1923.23</v>
      </c>
      <c r="F1196" s="38">
        <v>0</v>
      </c>
    </row>
    <row r="1197" s="1" customFormat="1" spans="1:6">
      <c r="A1197" s="10">
        <v>1194</v>
      </c>
      <c r="B1197" s="36" t="s">
        <v>2103</v>
      </c>
      <c r="C1197" s="11" t="s">
        <v>2256</v>
      </c>
      <c r="D1197" s="12" t="s">
        <v>2257</v>
      </c>
      <c r="E1197" s="8">
        <v>3984.41</v>
      </c>
      <c r="F1197" s="38">
        <v>0</v>
      </c>
    </row>
    <row r="1198" s="1" customFormat="1" spans="1:6">
      <c r="A1198" s="10">
        <v>1195</v>
      </c>
      <c r="B1198" s="36" t="s">
        <v>2103</v>
      </c>
      <c r="C1198" s="11" t="s">
        <v>2258</v>
      </c>
      <c r="D1198" s="12" t="s">
        <v>2259</v>
      </c>
      <c r="E1198" s="8">
        <v>262.39</v>
      </c>
      <c r="F1198" s="38">
        <v>0</v>
      </c>
    </row>
    <row r="1199" s="1" customFormat="1" spans="1:6">
      <c r="A1199" s="10">
        <v>1196</v>
      </c>
      <c r="B1199" s="36" t="s">
        <v>2103</v>
      </c>
      <c r="C1199" s="11" t="s">
        <v>2260</v>
      </c>
      <c r="D1199" s="12" t="s">
        <v>2261</v>
      </c>
      <c r="E1199" s="8">
        <v>22746.7</v>
      </c>
      <c r="F1199" s="38">
        <v>0.0342</v>
      </c>
    </row>
    <row r="1200" s="1" customFormat="1" spans="1:6">
      <c r="A1200" s="10">
        <v>1197</v>
      </c>
      <c r="B1200" s="36" t="s">
        <v>2103</v>
      </c>
      <c r="C1200" s="11" t="s">
        <v>2262</v>
      </c>
      <c r="D1200" s="12" t="s">
        <v>2263</v>
      </c>
      <c r="E1200" s="8">
        <v>262.39</v>
      </c>
      <c r="F1200" s="38">
        <v>0</v>
      </c>
    </row>
    <row r="1201" s="1" customFormat="1" spans="1:6">
      <c r="A1201" s="10">
        <v>1198</v>
      </c>
      <c r="B1201" s="36" t="s">
        <v>2103</v>
      </c>
      <c r="C1201" s="11" t="s">
        <v>2264</v>
      </c>
      <c r="D1201" s="12" t="s">
        <v>2265</v>
      </c>
      <c r="E1201" s="8">
        <v>1180.76</v>
      </c>
      <c r="F1201" s="38">
        <v>0</v>
      </c>
    </row>
    <row r="1202" s="1" customFormat="1" spans="1:6">
      <c r="A1202" s="10">
        <v>1199</v>
      </c>
      <c r="B1202" s="36" t="s">
        <v>2103</v>
      </c>
      <c r="C1202" s="11" t="s">
        <v>2266</v>
      </c>
      <c r="D1202" s="12" t="s">
        <v>2267</v>
      </c>
      <c r="E1202" s="8">
        <v>262.39</v>
      </c>
      <c r="F1202" s="38">
        <v>0</v>
      </c>
    </row>
    <row r="1203" s="1" customFormat="1" spans="1:6">
      <c r="A1203" s="10">
        <v>1200</v>
      </c>
      <c r="B1203" s="36" t="s">
        <v>2103</v>
      </c>
      <c r="C1203" s="11" t="s">
        <v>2268</v>
      </c>
      <c r="D1203" s="12" t="s">
        <v>2269</v>
      </c>
      <c r="E1203" s="8">
        <v>262.39</v>
      </c>
      <c r="F1203" s="38">
        <v>0</v>
      </c>
    </row>
    <row r="1204" s="1" customFormat="1" spans="1:6">
      <c r="A1204" s="10">
        <v>1201</v>
      </c>
      <c r="B1204" s="36" t="s">
        <v>2103</v>
      </c>
      <c r="C1204" s="11" t="s">
        <v>2270</v>
      </c>
      <c r="D1204" s="12" t="s">
        <v>2271</v>
      </c>
      <c r="E1204" s="8">
        <v>565.39</v>
      </c>
      <c r="F1204" s="38">
        <v>0</v>
      </c>
    </row>
    <row r="1205" s="1" customFormat="1" spans="1:6">
      <c r="A1205" s="10">
        <v>1202</v>
      </c>
      <c r="B1205" s="36" t="s">
        <v>2103</v>
      </c>
      <c r="C1205" s="11" t="s">
        <v>2272</v>
      </c>
      <c r="D1205" s="12" t="s">
        <v>2273</v>
      </c>
      <c r="E1205" s="8">
        <v>463.99</v>
      </c>
      <c r="F1205" s="38">
        <v>0</v>
      </c>
    </row>
    <row r="1206" s="1" customFormat="1" spans="1:6">
      <c r="A1206" s="10">
        <v>1203</v>
      </c>
      <c r="B1206" s="36" t="s">
        <v>2103</v>
      </c>
      <c r="C1206" s="11" t="s">
        <v>2274</v>
      </c>
      <c r="D1206" s="12" t="s">
        <v>2275</v>
      </c>
      <c r="E1206" s="8">
        <v>317.46</v>
      </c>
      <c r="F1206" s="38">
        <v>0</v>
      </c>
    </row>
    <row r="1207" s="1" customFormat="1" spans="1:6">
      <c r="A1207" s="10">
        <v>1204</v>
      </c>
      <c r="B1207" s="36" t="s">
        <v>2103</v>
      </c>
      <c r="C1207" s="11" t="s">
        <v>2276</v>
      </c>
      <c r="D1207" s="11" t="s">
        <v>2277</v>
      </c>
      <c r="E1207" s="8">
        <v>263.68</v>
      </c>
      <c r="F1207" s="38">
        <v>0</v>
      </c>
    </row>
    <row r="1208" s="1" customFormat="1" spans="1:6">
      <c r="A1208" s="10">
        <v>1205</v>
      </c>
      <c r="B1208" s="36" t="s">
        <v>2103</v>
      </c>
      <c r="C1208" s="11" t="s">
        <v>2278</v>
      </c>
      <c r="D1208" s="11">
        <v>575128849</v>
      </c>
      <c r="E1208" s="8">
        <v>921.88</v>
      </c>
      <c r="F1208" s="38">
        <v>0</v>
      </c>
    </row>
    <row r="1209" s="1" customFormat="1" spans="1:6">
      <c r="A1209" s="10">
        <v>1206</v>
      </c>
      <c r="B1209" s="36" t="s">
        <v>2103</v>
      </c>
      <c r="C1209" s="11" t="s">
        <v>2279</v>
      </c>
      <c r="D1209" s="11">
        <v>103701387</v>
      </c>
      <c r="E1209" s="8">
        <v>7195.6</v>
      </c>
      <c r="F1209" s="38">
        <v>0.0182</v>
      </c>
    </row>
    <row r="1210" s="1" customFormat="1" spans="1:6">
      <c r="A1210" s="10">
        <v>1207</v>
      </c>
      <c r="B1210" s="36" t="s">
        <v>2103</v>
      </c>
      <c r="C1210" s="11" t="s">
        <v>2280</v>
      </c>
      <c r="D1210" s="11" t="s">
        <v>2281</v>
      </c>
      <c r="E1210" s="8">
        <v>925.2</v>
      </c>
      <c r="F1210" s="38">
        <v>0</v>
      </c>
    </row>
    <row r="1211" s="1" customFormat="1" spans="1:6">
      <c r="A1211" s="10">
        <v>1208</v>
      </c>
      <c r="B1211" s="36" t="s">
        <v>2103</v>
      </c>
      <c r="C1211" s="11" t="s">
        <v>2282</v>
      </c>
      <c r="D1211" s="11">
        <v>660307868</v>
      </c>
      <c r="E1211" s="8">
        <v>162.7</v>
      </c>
      <c r="F1211" s="38">
        <v>0</v>
      </c>
    </row>
    <row r="1212" s="1" customFormat="1" spans="1:6">
      <c r="A1212" s="10">
        <v>1209</v>
      </c>
      <c r="B1212" s="36" t="s">
        <v>2103</v>
      </c>
      <c r="C1212" s="11" t="s">
        <v>2283</v>
      </c>
      <c r="D1212" s="11">
        <v>559476560</v>
      </c>
      <c r="E1212" s="8">
        <v>232.12</v>
      </c>
      <c r="F1212" s="38">
        <v>0</v>
      </c>
    </row>
    <row r="1213" s="1" customFormat="1" spans="1:6">
      <c r="A1213" s="10">
        <v>1210</v>
      </c>
      <c r="B1213" s="36" t="s">
        <v>2103</v>
      </c>
      <c r="C1213" s="11" t="s">
        <v>2284</v>
      </c>
      <c r="D1213" s="11" t="s">
        <v>2285</v>
      </c>
      <c r="E1213" s="8">
        <v>131.2</v>
      </c>
      <c r="F1213" s="38">
        <v>0</v>
      </c>
    </row>
    <row r="1214" s="1" customFormat="1" spans="1:6">
      <c r="A1214" s="10">
        <v>1211</v>
      </c>
      <c r="B1214" s="36" t="s">
        <v>2103</v>
      </c>
      <c r="C1214" s="11" t="s">
        <v>2286</v>
      </c>
      <c r="D1214" s="11">
        <v>556510719</v>
      </c>
      <c r="E1214" s="8">
        <v>131.2</v>
      </c>
      <c r="F1214" s="38">
        <v>0</v>
      </c>
    </row>
    <row r="1215" s="1" customFormat="1" spans="1:6">
      <c r="A1215" s="10">
        <v>1212</v>
      </c>
      <c r="B1215" s="36" t="s">
        <v>2103</v>
      </c>
      <c r="C1215" s="11" t="s">
        <v>2287</v>
      </c>
      <c r="D1215" s="11" t="s">
        <v>2288</v>
      </c>
      <c r="E1215" s="8">
        <v>726.62</v>
      </c>
      <c r="F1215" s="38">
        <v>0</v>
      </c>
    </row>
    <row r="1216" s="1" customFormat="1" spans="1:6">
      <c r="A1216" s="10">
        <v>1213</v>
      </c>
      <c r="B1216" s="36" t="s">
        <v>2103</v>
      </c>
      <c r="C1216" s="11" t="s">
        <v>2289</v>
      </c>
      <c r="D1216" s="11">
        <v>340987059</v>
      </c>
      <c r="E1216" s="8">
        <v>156.37</v>
      </c>
      <c r="F1216" s="38">
        <v>0</v>
      </c>
    </row>
    <row r="1217" s="1" customFormat="1" spans="1:6">
      <c r="A1217" s="10">
        <v>1214</v>
      </c>
      <c r="B1217" s="36" t="s">
        <v>2103</v>
      </c>
      <c r="C1217" s="11" t="s">
        <v>2290</v>
      </c>
      <c r="D1217" s="11" t="s">
        <v>2291</v>
      </c>
      <c r="E1217" s="8">
        <v>131.2</v>
      </c>
      <c r="F1217" s="38">
        <v>0</v>
      </c>
    </row>
    <row r="1218" s="1" customFormat="1" spans="1:6">
      <c r="A1218" s="10">
        <v>1215</v>
      </c>
      <c r="B1218" s="36" t="s">
        <v>2103</v>
      </c>
      <c r="C1218" s="11" t="s">
        <v>2292</v>
      </c>
      <c r="D1218" s="11">
        <v>735485694</v>
      </c>
      <c r="E1218" s="8">
        <v>2427.9</v>
      </c>
      <c r="F1218" s="38">
        <v>0</v>
      </c>
    </row>
    <row r="1219" s="1" customFormat="1" spans="1:6">
      <c r="A1219" s="10">
        <v>1216</v>
      </c>
      <c r="B1219" s="36" t="s">
        <v>2103</v>
      </c>
      <c r="C1219" s="11" t="s">
        <v>2293</v>
      </c>
      <c r="D1219" s="11" t="s">
        <v>2294</v>
      </c>
      <c r="E1219" s="8">
        <v>181.66</v>
      </c>
      <c r="F1219" s="38">
        <v>0</v>
      </c>
    </row>
    <row r="1220" s="1" customFormat="1" spans="1:6">
      <c r="A1220" s="10">
        <v>1217</v>
      </c>
      <c r="B1220" s="36" t="s">
        <v>2103</v>
      </c>
      <c r="C1220" s="11" t="s">
        <v>2295</v>
      </c>
      <c r="D1220" s="11">
        <v>340959824</v>
      </c>
      <c r="E1220" s="8">
        <v>393.59</v>
      </c>
      <c r="F1220" s="38">
        <v>0</v>
      </c>
    </row>
    <row r="1221" s="1" customFormat="1" spans="1:6">
      <c r="A1221" s="10">
        <v>1218</v>
      </c>
      <c r="B1221" s="36" t="s">
        <v>2103</v>
      </c>
      <c r="C1221" s="11" t="s">
        <v>2296</v>
      </c>
      <c r="D1221" s="11" t="s">
        <v>2297</v>
      </c>
      <c r="E1221" s="8">
        <v>272.61</v>
      </c>
      <c r="F1221" s="38">
        <v>0</v>
      </c>
    </row>
    <row r="1222" s="1" customFormat="1" spans="1:6">
      <c r="A1222" s="10">
        <v>1219</v>
      </c>
      <c r="B1222" s="36" t="s">
        <v>2103</v>
      </c>
      <c r="C1222" s="39" t="s">
        <v>2298</v>
      </c>
      <c r="D1222" s="39" t="s">
        <v>2299</v>
      </c>
      <c r="E1222" s="8">
        <v>144.3</v>
      </c>
      <c r="F1222" s="38">
        <v>0</v>
      </c>
    </row>
    <row r="1223" s="1" customFormat="1" spans="1:6">
      <c r="A1223" s="10">
        <v>1220</v>
      </c>
      <c r="B1223" s="36" t="s">
        <v>2103</v>
      </c>
      <c r="C1223" s="11" t="s">
        <v>2300</v>
      </c>
      <c r="D1223" s="12" t="s">
        <v>2301</v>
      </c>
      <c r="E1223" s="8">
        <v>242.27</v>
      </c>
      <c r="F1223" s="38">
        <v>0</v>
      </c>
    </row>
    <row r="1224" s="1" customFormat="1" spans="1:6">
      <c r="A1224" s="10">
        <v>1221</v>
      </c>
      <c r="B1224" s="36" t="s">
        <v>2103</v>
      </c>
      <c r="C1224" s="11" t="s">
        <v>2302</v>
      </c>
      <c r="D1224" s="12" t="s">
        <v>2303</v>
      </c>
      <c r="E1224" s="8">
        <v>262.39</v>
      </c>
      <c r="F1224" s="38">
        <v>0</v>
      </c>
    </row>
    <row r="1225" s="1" customFormat="1" spans="1:6">
      <c r="A1225" s="10">
        <v>1222</v>
      </c>
      <c r="B1225" s="36" t="s">
        <v>2103</v>
      </c>
      <c r="C1225" s="11" t="s">
        <v>2304</v>
      </c>
      <c r="D1225" s="12" t="s">
        <v>2305</v>
      </c>
      <c r="E1225" s="8">
        <v>282.58</v>
      </c>
      <c r="F1225" s="38">
        <v>0</v>
      </c>
    </row>
    <row r="1226" s="1" customFormat="1" spans="1:6">
      <c r="A1226" s="10">
        <v>1223</v>
      </c>
      <c r="B1226" s="36" t="s">
        <v>2103</v>
      </c>
      <c r="C1226" s="11" t="s">
        <v>2306</v>
      </c>
      <c r="D1226" s="12" t="s">
        <v>2307</v>
      </c>
      <c r="E1226" s="8">
        <v>918.37</v>
      </c>
      <c r="F1226" s="38">
        <v>0</v>
      </c>
    </row>
    <row r="1227" s="1" customFormat="1" spans="1:6">
      <c r="A1227" s="10">
        <v>1224</v>
      </c>
      <c r="B1227" s="36" t="s">
        <v>2103</v>
      </c>
      <c r="C1227" s="11" t="s">
        <v>2308</v>
      </c>
      <c r="D1227" s="11">
        <v>694090353</v>
      </c>
      <c r="E1227" s="8">
        <v>262.39</v>
      </c>
      <c r="F1227" s="38">
        <v>0</v>
      </c>
    </row>
    <row r="1228" s="1" customFormat="1" spans="1:6">
      <c r="A1228" s="10">
        <v>1225</v>
      </c>
      <c r="B1228" s="36" t="s">
        <v>2103</v>
      </c>
      <c r="C1228" s="11" t="s">
        <v>2309</v>
      </c>
      <c r="D1228" s="11" t="s">
        <v>2310</v>
      </c>
      <c r="E1228" s="8">
        <v>1493.74</v>
      </c>
      <c r="F1228" s="38">
        <v>0</v>
      </c>
    </row>
    <row r="1229" s="1" customFormat="1" spans="1:6">
      <c r="A1229" s="10">
        <v>1226</v>
      </c>
      <c r="B1229" s="36" t="s">
        <v>2103</v>
      </c>
      <c r="C1229" s="11" t="s">
        <v>2311</v>
      </c>
      <c r="D1229" s="11">
        <v>75902455</v>
      </c>
      <c r="E1229" s="8">
        <v>827.54</v>
      </c>
      <c r="F1229" s="38">
        <v>0</v>
      </c>
    </row>
    <row r="1230" s="1" customFormat="1" spans="1:6">
      <c r="A1230" s="10">
        <v>1227</v>
      </c>
      <c r="B1230" s="36" t="s">
        <v>2103</v>
      </c>
      <c r="C1230" s="11" t="s">
        <v>2312</v>
      </c>
      <c r="D1230" s="11">
        <v>55282383</v>
      </c>
      <c r="E1230" s="8">
        <v>393.59</v>
      </c>
      <c r="F1230" s="38">
        <v>0</v>
      </c>
    </row>
    <row r="1231" s="1" customFormat="1" spans="1:6">
      <c r="A1231" s="10">
        <v>1228</v>
      </c>
      <c r="B1231" s="36" t="s">
        <v>2103</v>
      </c>
      <c r="C1231" s="11" t="s">
        <v>2313</v>
      </c>
      <c r="D1231" s="11">
        <v>724458826</v>
      </c>
      <c r="E1231" s="8">
        <v>282.58</v>
      </c>
      <c r="F1231" s="38">
        <v>0</v>
      </c>
    </row>
    <row r="1232" s="1" customFormat="1" spans="1:6">
      <c r="A1232" s="10">
        <v>1229</v>
      </c>
      <c r="B1232" s="36" t="s">
        <v>2103</v>
      </c>
      <c r="C1232" s="11" t="s">
        <v>2314</v>
      </c>
      <c r="D1232" s="11">
        <v>697449130</v>
      </c>
      <c r="E1232" s="8">
        <v>191.75</v>
      </c>
      <c r="F1232" s="38">
        <v>0</v>
      </c>
    </row>
    <row r="1233" s="1" customFormat="1" spans="1:6">
      <c r="A1233" s="10">
        <v>1230</v>
      </c>
      <c r="B1233" s="36" t="s">
        <v>2103</v>
      </c>
      <c r="C1233" s="11" t="s">
        <v>2315</v>
      </c>
      <c r="D1233" s="11">
        <v>600670091</v>
      </c>
      <c r="E1233" s="8">
        <v>9957.94</v>
      </c>
      <c r="F1233" s="38">
        <v>0</v>
      </c>
    </row>
    <row r="1234" s="1" customFormat="1" spans="1:6">
      <c r="A1234" s="10">
        <v>1231</v>
      </c>
      <c r="B1234" s="36" t="s">
        <v>2103</v>
      </c>
      <c r="C1234" s="11" t="s">
        <v>2316</v>
      </c>
      <c r="D1234" s="11" t="s">
        <v>2317</v>
      </c>
      <c r="E1234" s="8">
        <v>131.2</v>
      </c>
      <c r="F1234" s="38">
        <v>0</v>
      </c>
    </row>
    <row r="1235" s="1" customFormat="1" spans="1:6">
      <c r="A1235" s="10">
        <v>1232</v>
      </c>
      <c r="B1235" s="36" t="s">
        <v>2103</v>
      </c>
      <c r="C1235" s="11" t="s">
        <v>2318</v>
      </c>
      <c r="D1235" s="11">
        <v>589759385</v>
      </c>
      <c r="E1235" s="8">
        <v>549.59</v>
      </c>
      <c r="F1235" s="38">
        <v>0</v>
      </c>
    </row>
    <row r="1236" s="1" customFormat="1" spans="1:6">
      <c r="A1236" s="10">
        <v>1233</v>
      </c>
      <c r="B1236" s="36" t="s">
        <v>2103</v>
      </c>
      <c r="C1236" s="11" t="s">
        <v>2319</v>
      </c>
      <c r="D1236" s="11">
        <v>73132215</v>
      </c>
      <c r="E1236" s="8">
        <v>262.39</v>
      </c>
      <c r="F1236" s="38">
        <v>0</v>
      </c>
    </row>
    <row r="1237" s="1" customFormat="1" spans="1:6">
      <c r="A1237" s="10">
        <v>1234</v>
      </c>
      <c r="B1237" s="36" t="s">
        <v>2103</v>
      </c>
      <c r="C1237" s="11" t="s">
        <v>2320</v>
      </c>
      <c r="D1237" s="11" t="s">
        <v>2321</v>
      </c>
      <c r="E1237" s="8">
        <v>383.5</v>
      </c>
      <c r="F1237" s="38">
        <v>0</v>
      </c>
    </row>
    <row r="1238" s="1" customFormat="1" spans="1:6">
      <c r="A1238" s="10">
        <v>1235</v>
      </c>
      <c r="B1238" s="36" t="s">
        <v>2103</v>
      </c>
      <c r="C1238" s="11" t="s">
        <v>2322</v>
      </c>
      <c r="D1238" s="11">
        <v>58732175</v>
      </c>
      <c r="E1238" s="8">
        <v>262.39</v>
      </c>
      <c r="F1238" s="38">
        <v>0</v>
      </c>
    </row>
    <row r="1239" s="1" customFormat="1" spans="1:6">
      <c r="A1239" s="10">
        <v>1236</v>
      </c>
      <c r="B1239" s="36" t="s">
        <v>2103</v>
      </c>
      <c r="C1239" s="39" t="s">
        <v>2323</v>
      </c>
      <c r="D1239" s="40" t="s">
        <v>2324</v>
      </c>
      <c r="E1239" s="8">
        <v>3058.6</v>
      </c>
      <c r="F1239" s="38">
        <v>0</v>
      </c>
    </row>
    <row r="1240" s="1" customFormat="1" spans="1:6">
      <c r="A1240" s="10">
        <v>1237</v>
      </c>
      <c r="B1240" s="36" t="s">
        <v>2103</v>
      </c>
      <c r="C1240" s="12" t="s">
        <v>2325</v>
      </c>
      <c r="D1240" s="12" t="s">
        <v>2326</v>
      </c>
      <c r="E1240" s="32">
        <v>16607.28</v>
      </c>
      <c r="F1240" s="14">
        <v>0.0211</v>
      </c>
    </row>
    <row r="1241" s="1" customFormat="1" spans="1:6">
      <c r="A1241" s="10">
        <v>1238</v>
      </c>
      <c r="B1241" s="36" t="s">
        <v>2103</v>
      </c>
      <c r="C1241" s="12" t="s">
        <v>2327</v>
      </c>
      <c r="D1241" s="12" t="s">
        <v>2328</v>
      </c>
      <c r="E1241" s="32">
        <v>151755.14</v>
      </c>
      <c r="F1241" s="14">
        <v>0.004</v>
      </c>
    </row>
    <row r="1242" s="1" customFormat="1" spans="1:6">
      <c r="A1242" s="10">
        <v>1239</v>
      </c>
      <c r="B1242" s="36" t="s">
        <v>2103</v>
      </c>
      <c r="C1242" s="11" t="s">
        <v>2329</v>
      </c>
      <c r="D1242" s="11">
        <v>673723035</v>
      </c>
      <c r="E1242" s="32">
        <v>2923.6</v>
      </c>
      <c r="F1242" s="14">
        <v>0</v>
      </c>
    </row>
    <row r="1243" s="1" customFormat="1" spans="1:6">
      <c r="A1243" s="10">
        <v>1240</v>
      </c>
      <c r="B1243" s="36" t="s">
        <v>2103</v>
      </c>
      <c r="C1243" s="46" t="s">
        <v>2330</v>
      </c>
      <c r="D1243" s="11" t="s">
        <v>2331</v>
      </c>
      <c r="E1243" s="32">
        <v>1297.08</v>
      </c>
      <c r="F1243" s="14">
        <v>0</v>
      </c>
    </row>
    <row r="1244" s="1" customFormat="1" spans="1:6">
      <c r="A1244" s="10">
        <v>1241</v>
      </c>
      <c r="B1244" s="36" t="s">
        <v>2103</v>
      </c>
      <c r="C1244" s="12" t="s">
        <v>2332</v>
      </c>
      <c r="D1244" s="11">
        <v>666114266</v>
      </c>
      <c r="E1244" s="32">
        <v>4541.4</v>
      </c>
      <c r="F1244" s="14">
        <v>0</v>
      </c>
    </row>
    <row r="1245" s="1" customFormat="1" spans="1:6">
      <c r="A1245" s="10">
        <v>1242</v>
      </c>
      <c r="B1245" s="36" t="s">
        <v>2103</v>
      </c>
      <c r="C1245" s="11" t="s">
        <v>2333</v>
      </c>
      <c r="D1245" s="11" t="s">
        <v>2334</v>
      </c>
      <c r="E1245" s="32">
        <v>661.28</v>
      </c>
      <c r="F1245" s="14">
        <v>0</v>
      </c>
    </row>
    <row r="1246" s="1" customFormat="1" spans="1:6">
      <c r="A1246" s="10">
        <v>1243</v>
      </c>
      <c r="B1246" s="36" t="s">
        <v>2103</v>
      </c>
      <c r="C1246" s="11" t="s">
        <v>2335</v>
      </c>
      <c r="D1246" s="11">
        <v>69858785</v>
      </c>
      <c r="E1246" s="32">
        <v>1463.34</v>
      </c>
      <c r="F1246" s="14">
        <v>0</v>
      </c>
    </row>
    <row r="1247" s="1" customFormat="1" spans="1:6">
      <c r="A1247" s="10">
        <v>1244</v>
      </c>
      <c r="B1247" s="36" t="s">
        <v>2103</v>
      </c>
      <c r="C1247" s="11" t="s">
        <v>2336</v>
      </c>
      <c r="D1247" s="11" t="s">
        <v>2337</v>
      </c>
      <c r="E1247" s="32">
        <v>2482.63</v>
      </c>
      <c r="F1247" s="14">
        <v>0</v>
      </c>
    </row>
    <row r="1248" s="1" customFormat="1" spans="1:6">
      <c r="A1248" s="10">
        <v>1245</v>
      </c>
      <c r="B1248" s="36" t="s">
        <v>2103</v>
      </c>
      <c r="C1248" s="11" t="s">
        <v>2338</v>
      </c>
      <c r="D1248" s="11">
        <v>754835768</v>
      </c>
      <c r="E1248" s="32">
        <v>6559.96</v>
      </c>
      <c r="F1248" s="14">
        <v>0.0213</v>
      </c>
    </row>
    <row r="1249" s="1" customFormat="1" spans="1:6">
      <c r="A1249" s="10">
        <v>1246</v>
      </c>
      <c r="B1249" s="36" t="s">
        <v>2103</v>
      </c>
      <c r="C1249" s="12" t="s">
        <v>2339</v>
      </c>
      <c r="D1249" s="11">
        <v>679423164</v>
      </c>
      <c r="E1249" s="32">
        <v>5368.94</v>
      </c>
      <c r="F1249" s="14">
        <v>0</v>
      </c>
    </row>
    <row r="1250" s="1" customFormat="1" spans="1:6">
      <c r="A1250" s="10">
        <v>1247</v>
      </c>
      <c r="B1250" s="36" t="s">
        <v>2103</v>
      </c>
      <c r="C1250" s="11" t="s">
        <v>2340</v>
      </c>
      <c r="D1250" s="11" t="s">
        <v>2341</v>
      </c>
      <c r="E1250" s="32">
        <v>355.55</v>
      </c>
      <c r="F1250" s="14">
        <v>0</v>
      </c>
    </row>
    <row r="1251" s="1" customFormat="1" spans="1:6">
      <c r="A1251" s="10">
        <v>1248</v>
      </c>
      <c r="B1251" s="36" t="s">
        <v>2103</v>
      </c>
      <c r="C1251" s="11" t="s">
        <v>2342</v>
      </c>
      <c r="D1251" s="11" t="s">
        <v>2343</v>
      </c>
      <c r="E1251" s="32">
        <v>6095.57</v>
      </c>
      <c r="F1251" s="14">
        <v>0.02</v>
      </c>
    </row>
    <row r="1252" s="1" customFormat="1" spans="1:6">
      <c r="A1252" s="10">
        <v>1249</v>
      </c>
      <c r="B1252" s="36" t="s">
        <v>2103</v>
      </c>
      <c r="C1252" s="11" t="s">
        <v>2344</v>
      </c>
      <c r="D1252" s="11">
        <v>93111446</v>
      </c>
      <c r="E1252" s="32">
        <v>1180.18</v>
      </c>
      <c r="F1252" s="14">
        <v>0</v>
      </c>
    </row>
    <row r="1253" s="1" customFormat="1" spans="1:6">
      <c r="A1253" s="10">
        <v>1250</v>
      </c>
      <c r="B1253" s="36" t="s">
        <v>2103</v>
      </c>
      <c r="C1253" s="11" t="s">
        <v>2345</v>
      </c>
      <c r="D1253" s="11">
        <v>754816444</v>
      </c>
      <c r="E1253" s="32">
        <v>4706.01</v>
      </c>
      <c r="F1253" s="14">
        <v>0</v>
      </c>
    </row>
    <row r="1254" s="1" customFormat="1" spans="1:6">
      <c r="A1254" s="10">
        <v>1251</v>
      </c>
      <c r="B1254" s="36" t="s">
        <v>2103</v>
      </c>
      <c r="C1254" s="11" t="s">
        <v>2346</v>
      </c>
      <c r="D1254" s="11" t="s">
        <v>2347</v>
      </c>
      <c r="E1254" s="10">
        <v>272.48</v>
      </c>
      <c r="F1254" s="14">
        <v>0</v>
      </c>
    </row>
    <row r="1255" s="1" customFormat="1" spans="1:6">
      <c r="A1255" s="10">
        <v>1252</v>
      </c>
      <c r="B1255" s="36" t="s">
        <v>2103</v>
      </c>
      <c r="C1255" s="11" t="s">
        <v>2348</v>
      </c>
      <c r="D1255" s="17" t="s">
        <v>2349</v>
      </c>
      <c r="E1255" s="10">
        <v>444.05</v>
      </c>
      <c r="F1255" s="14">
        <v>0</v>
      </c>
    </row>
    <row r="1256" s="1" customFormat="1" spans="1:6">
      <c r="A1256" s="10">
        <v>1253</v>
      </c>
      <c r="B1256" s="36" t="s">
        <v>2103</v>
      </c>
      <c r="C1256" s="11" t="s">
        <v>2350</v>
      </c>
      <c r="D1256" s="17" t="s">
        <v>2351</v>
      </c>
      <c r="E1256" s="10">
        <v>524.78</v>
      </c>
      <c r="F1256" s="14">
        <v>0</v>
      </c>
    </row>
    <row r="1257" s="1" customFormat="1" spans="1:6">
      <c r="A1257" s="10">
        <v>1254</v>
      </c>
      <c r="B1257" s="36" t="s">
        <v>2103</v>
      </c>
      <c r="C1257" s="17" t="s">
        <v>2352</v>
      </c>
      <c r="D1257" s="17" t="s">
        <v>2353</v>
      </c>
      <c r="E1257" s="10">
        <v>867.91</v>
      </c>
      <c r="F1257" s="14">
        <v>0</v>
      </c>
    </row>
    <row r="1258" s="1" customFormat="1" spans="1:6">
      <c r="A1258" s="10">
        <v>1255</v>
      </c>
      <c r="B1258" s="36" t="s">
        <v>2103</v>
      </c>
      <c r="C1258" s="17" t="s">
        <v>2354</v>
      </c>
      <c r="D1258" s="17" t="s">
        <v>2355</v>
      </c>
      <c r="E1258" s="10">
        <v>6714.04</v>
      </c>
      <c r="F1258" s="14">
        <v>0</v>
      </c>
    </row>
    <row r="1259" s="1" customFormat="1" spans="1:6">
      <c r="A1259" s="10">
        <v>1256</v>
      </c>
      <c r="B1259" s="36" t="s">
        <v>2103</v>
      </c>
      <c r="C1259" s="17" t="s">
        <v>2356</v>
      </c>
      <c r="D1259" s="17" t="s">
        <v>2357</v>
      </c>
      <c r="E1259" s="10">
        <v>131.2</v>
      </c>
      <c r="F1259" s="14">
        <v>0</v>
      </c>
    </row>
    <row r="1260" s="1" customFormat="1" spans="1:6">
      <c r="A1260" s="10">
        <v>1257</v>
      </c>
      <c r="B1260" s="36" t="s">
        <v>2103</v>
      </c>
      <c r="C1260" s="17" t="s">
        <v>2358</v>
      </c>
      <c r="D1260" s="17" t="s">
        <v>2359</v>
      </c>
      <c r="E1260" s="10">
        <v>2674.38</v>
      </c>
      <c r="F1260" s="14">
        <v>0</v>
      </c>
    </row>
    <row r="1261" s="1" customFormat="1" spans="1:6">
      <c r="A1261" s="10">
        <v>1258</v>
      </c>
      <c r="B1261" s="36" t="s">
        <v>2103</v>
      </c>
      <c r="C1261" s="11" t="s">
        <v>2360</v>
      </c>
      <c r="D1261" s="11" t="s">
        <v>2361</v>
      </c>
      <c r="E1261" s="10">
        <v>3819.82</v>
      </c>
      <c r="F1261" s="14">
        <v>0</v>
      </c>
    </row>
    <row r="1262" s="1" customFormat="1" spans="1:6">
      <c r="A1262" s="10">
        <v>1259</v>
      </c>
      <c r="B1262" s="36" t="s">
        <v>2103</v>
      </c>
      <c r="C1262" s="11" t="s">
        <v>2362</v>
      </c>
      <c r="D1262" s="11">
        <v>789390711</v>
      </c>
      <c r="E1262" s="10">
        <v>3300.08</v>
      </c>
      <c r="F1262" s="14">
        <v>0</v>
      </c>
    </row>
    <row r="1263" s="1" customFormat="1" spans="1:6">
      <c r="A1263" s="10">
        <v>1260</v>
      </c>
      <c r="B1263" s="36" t="s">
        <v>2103</v>
      </c>
      <c r="C1263" s="11" t="s">
        <v>2363</v>
      </c>
      <c r="D1263" s="11">
        <v>550378390</v>
      </c>
      <c r="E1263" s="10">
        <v>3599.77</v>
      </c>
      <c r="F1263" s="14">
        <v>0</v>
      </c>
    </row>
    <row r="1264" s="1" customFormat="1" spans="1:6">
      <c r="A1264" s="10">
        <v>1261</v>
      </c>
      <c r="B1264" s="36" t="s">
        <v>2103</v>
      </c>
      <c r="C1264" s="11" t="s">
        <v>2364</v>
      </c>
      <c r="D1264" s="11">
        <v>66866405</v>
      </c>
      <c r="E1264" s="10">
        <v>1342.24</v>
      </c>
      <c r="F1264" s="14">
        <v>0</v>
      </c>
    </row>
    <row r="1265" s="1" customFormat="1" spans="1:6">
      <c r="A1265" s="10">
        <v>1262</v>
      </c>
      <c r="B1265" s="36" t="s">
        <v>2103</v>
      </c>
      <c r="C1265" s="11" t="s">
        <v>2365</v>
      </c>
      <c r="D1265" s="11" t="s">
        <v>2366</v>
      </c>
      <c r="E1265" s="10">
        <v>605.54</v>
      </c>
      <c r="F1265" s="14">
        <v>0</v>
      </c>
    </row>
    <row r="1266" s="1" customFormat="1" spans="1:6">
      <c r="A1266" s="10">
        <v>1263</v>
      </c>
      <c r="B1266" s="36" t="s">
        <v>2103</v>
      </c>
      <c r="C1266" s="11" t="s">
        <v>2367</v>
      </c>
      <c r="D1266" s="11">
        <v>340876324</v>
      </c>
      <c r="E1266" s="10">
        <v>676.16</v>
      </c>
      <c r="F1266" s="14">
        <v>0</v>
      </c>
    </row>
    <row r="1267" s="1" customFormat="1" spans="1:6">
      <c r="A1267" s="10">
        <v>1264</v>
      </c>
      <c r="B1267" s="36" t="s">
        <v>2103</v>
      </c>
      <c r="C1267" s="17" t="s">
        <v>2368</v>
      </c>
      <c r="D1267" s="17" t="s">
        <v>2369</v>
      </c>
      <c r="E1267" s="10">
        <v>45417.21</v>
      </c>
      <c r="F1267" s="14">
        <v>0</v>
      </c>
    </row>
    <row r="1268" s="1" customFormat="1" spans="1:6">
      <c r="A1268" s="10">
        <v>1265</v>
      </c>
      <c r="B1268" s="36" t="s">
        <v>2103</v>
      </c>
      <c r="C1268" s="17" t="s">
        <v>2370</v>
      </c>
      <c r="D1268" s="17" t="s">
        <v>2371</v>
      </c>
      <c r="E1268" s="10">
        <v>273</v>
      </c>
      <c r="F1268" s="14">
        <v>0</v>
      </c>
    </row>
    <row r="1269" s="1" customFormat="1" spans="1:6">
      <c r="A1269" s="10">
        <v>1266</v>
      </c>
      <c r="B1269" s="36" t="s">
        <v>2103</v>
      </c>
      <c r="C1269" s="17" t="s">
        <v>2372</v>
      </c>
      <c r="D1269" s="17" t="s">
        <v>2373</v>
      </c>
      <c r="E1269" s="10">
        <v>2527.45</v>
      </c>
      <c r="F1269" s="14">
        <v>0</v>
      </c>
    </row>
    <row r="1270" s="1" customFormat="1" spans="1:6">
      <c r="A1270" s="10">
        <v>1267</v>
      </c>
      <c r="B1270" s="36" t="s">
        <v>2103</v>
      </c>
      <c r="C1270" s="17" t="s">
        <v>2374</v>
      </c>
      <c r="D1270" s="17" t="s">
        <v>2375</v>
      </c>
      <c r="E1270" s="10">
        <v>501.46</v>
      </c>
      <c r="F1270" s="14">
        <v>0</v>
      </c>
    </row>
    <row r="1271" s="1" customFormat="1" spans="1:6">
      <c r="A1271" s="10">
        <v>1268</v>
      </c>
      <c r="B1271" s="36" t="s">
        <v>2103</v>
      </c>
      <c r="C1271" s="17" t="s">
        <v>2376</v>
      </c>
      <c r="D1271" s="17" t="s">
        <v>2377</v>
      </c>
      <c r="E1271" s="10">
        <v>1062.38</v>
      </c>
      <c r="F1271" s="14">
        <v>0</v>
      </c>
    </row>
    <row r="1272" s="1" customFormat="1" spans="1:6">
      <c r="A1272" s="10">
        <v>1269</v>
      </c>
      <c r="B1272" s="36" t="s">
        <v>2103</v>
      </c>
      <c r="C1272" s="17" t="s">
        <v>2378</v>
      </c>
      <c r="D1272" s="17" t="s">
        <v>2379</v>
      </c>
      <c r="E1272" s="10">
        <v>3366.68</v>
      </c>
      <c r="F1272" s="14">
        <v>0</v>
      </c>
    </row>
    <row r="1273" s="1" customFormat="1" spans="1:6">
      <c r="A1273" s="10">
        <v>1270</v>
      </c>
      <c r="B1273" s="36" t="s">
        <v>2103</v>
      </c>
      <c r="C1273" s="17" t="s">
        <v>2380</v>
      </c>
      <c r="D1273" s="17" t="s">
        <v>2381</v>
      </c>
      <c r="E1273" s="10">
        <v>1305.51</v>
      </c>
      <c r="F1273" s="14">
        <v>0</v>
      </c>
    </row>
    <row r="1274" s="1" customFormat="1" spans="1:6">
      <c r="A1274" s="10">
        <v>1271</v>
      </c>
      <c r="B1274" s="36" t="s">
        <v>2103</v>
      </c>
      <c r="C1274" s="17" t="s">
        <v>2382</v>
      </c>
      <c r="D1274" s="17" t="s">
        <v>2383</v>
      </c>
      <c r="E1274" s="10">
        <v>4800.52</v>
      </c>
      <c r="F1274" s="14">
        <v>0</v>
      </c>
    </row>
    <row r="1275" s="1" customFormat="1" spans="1:6">
      <c r="A1275" s="10">
        <v>1272</v>
      </c>
      <c r="B1275" s="36" t="s">
        <v>2103</v>
      </c>
      <c r="C1275" s="17" t="s">
        <v>2384</v>
      </c>
      <c r="D1275" s="17" t="s">
        <v>2385</v>
      </c>
      <c r="E1275" s="10">
        <v>544.97</v>
      </c>
      <c r="F1275" s="14">
        <v>0</v>
      </c>
    </row>
    <row r="1276" s="1" customFormat="1" spans="1:6">
      <c r="A1276" s="10">
        <v>1273</v>
      </c>
      <c r="B1276" s="36" t="s">
        <v>2103</v>
      </c>
      <c r="C1276" s="17" t="s">
        <v>2386</v>
      </c>
      <c r="D1276" s="21" t="s">
        <v>2387</v>
      </c>
      <c r="E1276" s="10">
        <v>10065.54</v>
      </c>
      <c r="F1276" s="14">
        <v>0</v>
      </c>
    </row>
    <row r="1277" s="1" customFormat="1" spans="1:6">
      <c r="A1277" s="10">
        <v>1274</v>
      </c>
      <c r="B1277" s="47" t="s">
        <v>2103</v>
      </c>
      <c r="C1277" s="17" t="s">
        <v>2388</v>
      </c>
      <c r="D1277" s="17" t="s">
        <v>2389</v>
      </c>
      <c r="E1277" s="10">
        <v>2984.77</v>
      </c>
      <c r="F1277" s="14">
        <v>0</v>
      </c>
    </row>
    <row r="1278" s="1" customFormat="1" spans="1:6">
      <c r="A1278" s="10">
        <v>1275</v>
      </c>
      <c r="B1278" s="47" t="s">
        <v>2103</v>
      </c>
      <c r="C1278" s="17" t="s">
        <v>2390</v>
      </c>
      <c r="D1278" s="17" t="s">
        <v>2391</v>
      </c>
      <c r="E1278" s="10">
        <v>326.2</v>
      </c>
      <c r="F1278" s="14">
        <v>0</v>
      </c>
    </row>
    <row r="1279" s="1" customFormat="1" spans="1:6">
      <c r="A1279" s="10">
        <v>1276</v>
      </c>
      <c r="B1279" s="47" t="s">
        <v>2103</v>
      </c>
      <c r="C1279" s="17" t="s">
        <v>2392</v>
      </c>
      <c r="D1279" s="17" t="s">
        <v>2393</v>
      </c>
      <c r="E1279" s="10">
        <v>393.59</v>
      </c>
      <c r="F1279" s="14">
        <v>0</v>
      </c>
    </row>
    <row r="1280" s="1" customFormat="1" spans="1:6">
      <c r="A1280" s="10">
        <v>1277</v>
      </c>
      <c r="B1280" s="47" t="s">
        <v>2103</v>
      </c>
      <c r="C1280" s="17" t="s">
        <v>2394</v>
      </c>
      <c r="D1280" s="17" t="s">
        <v>2395</v>
      </c>
      <c r="E1280" s="10">
        <v>418.86</v>
      </c>
      <c r="F1280" s="14">
        <v>0</v>
      </c>
    </row>
    <row r="1281" s="1" customFormat="1" spans="1:6">
      <c r="A1281" s="10">
        <v>1278</v>
      </c>
      <c r="B1281" s="47" t="s">
        <v>2103</v>
      </c>
      <c r="C1281" s="11" t="s">
        <v>2396</v>
      </c>
      <c r="D1281" s="17" t="s">
        <v>2397</v>
      </c>
      <c r="E1281" s="10">
        <v>534.88</v>
      </c>
      <c r="F1281" s="14">
        <v>0</v>
      </c>
    </row>
    <row r="1282" s="1" customFormat="1" spans="1:6">
      <c r="A1282" s="10">
        <v>1279</v>
      </c>
      <c r="B1282" s="47" t="s">
        <v>2103</v>
      </c>
      <c r="C1282" s="17" t="s">
        <v>2398</v>
      </c>
      <c r="D1282" s="17" t="s">
        <v>2399</v>
      </c>
      <c r="E1282" s="10">
        <v>1710.85</v>
      </c>
      <c r="F1282" s="14">
        <v>0</v>
      </c>
    </row>
    <row r="1283" s="1" customFormat="1" spans="1:6">
      <c r="A1283" s="10">
        <v>1280</v>
      </c>
      <c r="B1283" s="47" t="s">
        <v>2103</v>
      </c>
      <c r="C1283" s="17" t="s">
        <v>2400</v>
      </c>
      <c r="D1283" s="17" t="s">
        <v>2401</v>
      </c>
      <c r="E1283" s="10">
        <v>131.2</v>
      </c>
      <c r="F1283" s="14">
        <v>0</v>
      </c>
    </row>
    <row r="1284" s="1" customFormat="1" spans="1:6">
      <c r="A1284" s="10">
        <v>1281</v>
      </c>
      <c r="B1284" s="47" t="s">
        <v>2103</v>
      </c>
      <c r="C1284" s="11" t="s">
        <v>2402</v>
      </c>
      <c r="D1284" s="17" t="s">
        <v>2403</v>
      </c>
      <c r="E1284" s="10">
        <v>7630.32</v>
      </c>
      <c r="F1284" s="14">
        <v>0</v>
      </c>
    </row>
    <row r="1285" s="1" customFormat="1" spans="1:6">
      <c r="A1285" s="10">
        <v>1282</v>
      </c>
      <c r="B1285" s="47" t="s">
        <v>2103</v>
      </c>
      <c r="C1285" s="17" t="s">
        <v>2404</v>
      </c>
      <c r="D1285" s="17" t="s">
        <v>2405</v>
      </c>
      <c r="E1285" s="10">
        <v>1392.14</v>
      </c>
      <c r="F1285" s="14">
        <v>0</v>
      </c>
    </row>
    <row r="1286" s="1" customFormat="1" spans="1:6">
      <c r="A1286" s="10">
        <v>1283</v>
      </c>
      <c r="B1286" s="47" t="s">
        <v>2103</v>
      </c>
      <c r="C1286" s="48" t="s">
        <v>2406</v>
      </c>
      <c r="D1286" s="12" t="s">
        <v>2407</v>
      </c>
      <c r="E1286" s="10">
        <v>817.45</v>
      </c>
      <c r="F1286" s="14">
        <v>0</v>
      </c>
    </row>
    <row r="1287" s="1" customFormat="1" spans="1:6">
      <c r="A1287" s="10">
        <v>1284</v>
      </c>
      <c r="B1287" s="47" t="s">
        <v>2103</v>
      </c>
      <c r="C1287" s="17" t="s">
        <v>2408</v>
      </c>
      <c r="D1287" s="17" t="s">
        <v>2409</v>
      </c>
      <c r="E1287" s="10">
        <v>410.59</v>
      </c>
      <c r="F1287" s="14">
        <v>0</v>
      </c>
    </row>
    <row r="1288" s="1" customFormat="1" spans="1:6">
      <c r="A1288" s="10">
        <v>1285</v>
      </c>
      <c r="B1288" s="47" t="s">
        <v>2103</v>
      </c>
      <c r="C1288" s="17" t="s">
        <v>2410</v>
      </c>
      <c r="D1288" s="17" t="s">
        <v>2411</v>
      </c>
      <c r="E1288" s="10">
        <v>857.82</v>
      </c>
      <c r="F1288" s="14">
        <v>0</v>
      </c>
    </row>
    <row r="1289" s="1" customFormat="1" spans="1:6">
      <c r="A1289" s="10">
        <v>1286</v>
      </c>
      <c r="B1289" s="47" t="s">
        <v>2103</v>
      </c>
      <c r="C1289" s="17" t="s">
        <v>2412</v>
      </c>
      <c r="D1289" s="17" t="s">
        <v>2413</v>
      </c>
      <c r="E1289" s="10">
        <v>2644.1</v>
      </c>
      <c r="F1289" s="14">
        <v>0</v>
      </c>
    </row>
    <row r="1290" s="1" customFormat="1" spans="1:6">
      <c r="A1290" s="10">
        <v>1287</v>
      </c>
      <c r="B1290" s="47" t="s">
        <v>2103</v>
      </c>
      <c r="C1290" s="17" t="s">
        <v>2414</v>
      </c>
      <c r="D1290" s="17" t="s">
        <v>2415</v>
      </c>
      <c r="E1290" s="10">
        <v>3360.64</v>
      </c>
      <c r="F1290" s="14">
        <v>0</v>
      </c>
    </row>
    <row r="1291" s="1" customFormat="1" spans="1:6">
      <c r="A1291" s="10">
        <v>1288</v>
      </c>
      <c r="B1291" s="47" t="s">
        <v>2103</v>
      </c>
      <c r="C1291" s="17" t="s">
        <v>2416</v>
      </c>
      <c r="D1291" s="17" t="s">
        <v>2417</v>
      </c>
      <c r="E1291" s="10">
        <v>655.98</v>
      </c>
      <c r="F1291" s="14">
        <v>0</v>
      </c>
    </row>
    <row r="1292" s="1" customFormat="1" spans="1:6">
      <c r="A1292" s="10">
        <v>1289</v>
      </c>
      <c r="B1292" s="47" t="s">
        <v>2103</v>
      </c>
      <c r="C1292" s="17" t="s">
        <v>2418</v>
      </c>
      <c r="D1292" s="17" t="s">
        <v>2419</v>
      </c>
      <c r="E1292" s="10">
        <v>4934.24</v>
      </c>
      <c r="F1292" s="14">
        <v>0</v>
      </c>
    </row>
    <row r="1293" s="1" customFormat="1" spans="1:6">
      <c r="A1293" s="10">
        <v>1290</v>
      </c>
      <c r="B1293" s="47" t="s">
        <v>2103</v>
      </c>
      <c r="C1293" s="17" t="s">
        <v>2420</v>
      </c>
      <c r="D1293" s="17" t="s">
        <v>2421</v>
      </c>
      <c r="E1293" s="10">
        <v>1214.41</v>
      </c>
      <c r="F1293" s="14">
        <v>0</v>
      </c>
    </row>
    <row r="1294" s="1" customFormat="1" spans="1:6">
      <c r="A1294" s="10">
        <v>1291</v>
      </c>
      <c r="B1294" s="47" t="s">
        <v>2103</v>
      </c>
      <c r="C1294" s="17" t="s">
        <v>2422</v>
      </c>
      <c r="D1294" s="17" t="s">
        <v>2423</v>
      </c>
      <c r="E1294" s="10">
        <v>1241.32</v>
      </c>
      <c r="F1294" s="14">
        <v>0</v>
      </c>
    </row>
    <row r="1295" s="1" customFormat="1" spans="1:6">
      <c r="A1295" s="10">
        <v>1292</v>
      </c>
      <c r="B1295" s="47" t="s">
        <v>2103</v>
      </c>
      <c r="C1295" s="21" t="s">
        <v>2424</v>
      </c>
      <c r="D1295" s="17" t="s">
        <v>2425</v>
      </c>
      <c r="E1295" s="10">
        <v>3481.74</v>
      </c>
      <c r="F1295" s="14">
        <v>0</v>
      </c>
    </row>
    <row r="1296" s="1" customFormat="1" spans="1:6">
      <c r="A1296" s="10">
        <v>1293</v>
      </c>
      <c r="B1296" s="47" t="s">
        <v>2103</v>
      </c>
      <c r="C1296" s="21" t="s">
        <v>2426</v>
      </c>
      <c r="D1296" s="17" t="s">
        <v>2427</v>
      </c>
      <c r="E1296" s="10">
        <v>1433.06</v>
      </c>
      <c r="F1296" s="14">
        <v>0</v>
      </c>
    </row>
    <row r="1297" s="1" customFormat="1" spans="1:6">
      <c r="A1297" s="10">
        <v>1294</v>
      </c>
      <c r="B1297" s="47" t="s">
        <v>2103</v>
      </c>
      <c r="C1297" s="17" t="s">
        <v>2428</v>
      </c>
      <c r="D1297" s="17" t="s">
        <v>2429</v>
      </c>
      <c r="E1297" s="10">
        <v>3172.61</v>
      </c>
      <c r="F1297" s="14">
        <v>0</v>
      </c>
    </row>
    <row r="1298" s="1" customFormat="1" spans="1:6">
      <c r="A1298" s="10">
        <v>1295</v>
      </c>
      <c r="B1298" s="47" t="s">
        <v>2103</v>
      </c>
      <c r="C1298" s="17" t="s">
        <v>2430</v>
      </c>
      <c r="D1298" s="17" t="s">
        <v>2431</v>
      </c>
      <c r="E1298" s="10">
        <v>22949.54</v>
      </c>
      <c r="F1298" s="14">
        <v>0</v>
      </c>
    </row>
    <row r="1299" s="1" customFormat="1" spans="1:6">
      <c r="A1299" s="10">
        <v>1296</v>
      </c>
      <c r="B1299" s="47" t="s">
        <v>2103</v>
      </c>
      <c r="C1299" s="21" t="s">
        <v>2432</v>
      </c>
      <c r="D1299" s="17" t="s">
        <v>2433</v>
      </c>
      <c r="E1299" s="10">
        <v>1266.8</v>
      </c>
      <c r="F1299" s="14">
        <v>0</v>
      </c>
    </row>
    <row r="1300" s="1" customFormat="1" spans="1:6">
      <c r="A1300" s="10">
        <v>1297</v>
      </c>
      <c r="B1300" s="47" t="s">
        <v>2103</v>
      </c>
      <c r="C1300" s="11" t="s">
        <v>2434</v>
      </c>
      <c r="D1300" s="17" t="s">
        <v>2435</v>
      </c>
      <c r="E1300" s="10">
        <v>2593.64</v>
      </c>
      <c r="F1300" s="14">
        <v>0</v>
      </c>
    </row>
    <row r="1301" s="1" customFormat="1" spans="1:6">
      <c r="A1301" s="10">
        <v>1298</v>
      </c>
      <c r="B1301" s="47" t="s">
        <v>2103</v>
      </c>
      <c r="C1301" s="17" t="s">
        <v>2436</v>
      </c>
      <c r="D1301" s="17" t="s">
        <v>2437</v>
      </c>
      <c r="E1301" s="10">
        <v>1242.55</v>
      </c>
      <c r="F1301" s="14">
        <v>0</v>
      </c>
    </row>
    <row r="1302" s="1" customFormat="1" spans="1:6">
      <c r="A1302" s="10">
        <v>1299</v>
      </c>
      <c r="B1302" s="47" t="s">
        <v>2103</v>
      </c>
      <c r="C1302" s="48" t="s">
        <v>2438</v>
      </c>
      <c r="D1302" s="12" t="s">
        <v>2439</v>
      </c>
      <c r="E1302" s="10">
        <v>8426.82</v>
      </c>
      <c r="F1302" s="14">
        <v>0</v>
      </c>
    </row>
    <row r="1303" s="1" customFormat="1" spans="1:6">
      <c r="A1303" s="10">
        <v>1300</v>
      </c>
      <c r="B1303" s="47" t="s">
        <v>2103</v>
      </c>
      <c r="C1303" s="48" t="s">
        <v>2440</v>
      </c>
      <c r="D1303" s="12" t="s">
        <v>2441</v>
      </c>
      <c r="E1303" s="10">
        <v>1276.49</v>
      </c>
      <c r="F1303" s="14">
        <v>0</v>
      </c>
    </row>
    <row r="1304" s="1" customFormat="1" spans="1:6">
      <c r="A1304" s="10">
        <v>1301</v>
      </c>
      <c r="B1304" s="47" t="s">
        <v>2103</v>
      </c>
      <c r="C1304" s="48" t="s">
        <v>2442</v>
      </c>
      <c r="D1304" s="12" t="s">
        <v>2443</v>
      </c>
      <c r="E1304" s="10">
        <v>1180.76</v>
      </c>
      <c r="F1304" s="14">
        <v>0</v>
      </c>
    </row>
    <row r="1305" s="1" customFormat="1" spans="1:6">
      <c r="A1305" s="10">
        <v>1302</v>
      </c>
      <c r="B1305" s="47" t="s">
        <v>2103</v>
      </c>
      <c r="C1305" s="48" t="s">
        <v>2444</v>
      </c>
      <c r="D1305" s="12" t="s">
        <v>2445</v>
      </c>
      <c r="E1305" s="10">
        <v>4920.32</v>
      </c>
      <c r="F1305" s="14">
        <v>0</v>
      </c>
    </row>
    <row r="1306" s="1" customFormat="1" spans="1:6">
      <c r="A1306" s="10">
        <v>1303</v>
      </c>
      <c r="B1306" s="47" t="s">
        <v>2103</v>
      </c>
      <c r="C1306" s="48" t="s">
        <v>2446</v>
      </c>
      <c r="D1306" s="12" t="s">
        <v>2447</v>
      </c>
      <c r="E1306" s="10">
        <v>1180.76</v>
      </c>
      <c r="F1306" s="14">
        <v>0</v>
      </c>
    </row>
    <row r="1307" s="1" customFormat="1" spans="1:6">
      <c r="A1307" s="10">
        <v>1304</v>
      </c>
      <c r="B1307" s="47" t="s">
        <v>2103</v>
      </c>
      <c r="C1307" s="11" t="s">
        <v>2448</v>
      </c>
      <c r="D1307" s="17" t="s">
        <v>2449</v>
      </c>
      <c r="E1307" s="10">
        <v>2209.56</v>
      </c>
      <c r="F1307" s="14">
        <v>0</v>
      </c>
    </row>
    <row r="1308" s="1" customFormat="1" spans="1:6">
      <c r="A1308" s="10">
        <v>1305</v>
      </c>
      <c r="B1308" s="47" t="s">
        <v>2103</v>
      </c>
      <c r="C1308" s="11" t="s">
        <v>2450</v>
      </c>
      <c r="D1308" s="11">
        <v>575122164</v>
      </c>
      <c r="E1308" s="10">
        <v>787.18</v>
      </c>
      <c r="F1308" s="14">
        <v>0</v>
      </c>
    </row>
    <row r="1309" s="1" customFormat="1" spans="1:6">
      <c r="A1309" s="10">
        <v>1306</v>
      </c>
      <c r="B1309" s="47" t="s">
        <v>2103</v>
      </c>
      <c r="C1309" s="12" t="s">
        <v>2451</v>
      </c>
      <c r="D1309" s="11">
        <v>596141217</v>
      </c>
      <c r="E1309" s="10">
        <v>575.24</v>
      </c>
      <c r="F1309" s="14">
        <v>0</v>
      </c>
    </row>
    <row r="1310" s="1" customFormat="1" spans="1:6">
      <c r="A1310" s="10">
        <v>1307</v>
      </c>
      <c r="B1310" s="47" t="s">
        <v>2103</v>
      </c>
      <c r="C1310" s="12" t="s">
        <v>2452</v>
      </c>
      <c r="D1310" s="11">
        <v>789377007</v>
      </c>
      <c r="E1310" s="10">
        <v>8564.86</v>
      </c>
      <c r="F1310" s="14">
        <v>0</v>
      </c>
    </row>
    <row r="1311" s="1" customFormat="1" spans="1:6">
      <c r="A1311" s="10">
        <v>1308</v>
      </c>
      <c r="B1311" s="47" t="s">
        <v>2103</v>
      </c>
      <c r="C1311" s="12" t="s">
        <v>2453</v>
      </c>
      <c r="D1311" s="11">
        <v>679431914</v>
      </c>
      <c r="E1311" s="10">
        <v>1859.17</v>
      </c>
      <c r="F1311" s="14">
        <v>0</v>
      </c>
    </row>
    <row r="1312" s="1" customFormat="1" spans="1:6">
      <c r="A1312" s="10">
        <v>1309</v>
      </c>
      <c r="B1312" s="47" t="s">
        <v>2103</v>
      </c>
      <c r="C1312" s="12" t="s">
        <v>2454</v>
      </c>
      <c r="D1312" s="11">
        <v>596130964</v>
      </c>
      <c r="E1312" s="10">
        <v>746.81</v>
      </c>
      <c r="F1312" s="14">
        <v>0</v>
      </c>
    </row>
    <row r="1313" s="1" customFormat="1" spans="1:6">
      <c r="A1313" s="10">
        <v>1310</v>
      </c>
      <c r="B1313" s="47" t="s">
        <v>2103</v>
      </c>
      <c r="C1313" s="11" t="s">
        <v>2455</v>
      </c>
      <c r="D1313" s="11">
        <v>675965994</v>
      </c>
      <c r="E1313" s="10">
        <v>1311.96</v>
      </c>
      <c r="F1313" s="14">
        <v>0</v>
      </c>
    </row>
    <row r="1314" s="1" customFormat="1" spans="1:6">
      <c r="A1314" s="10">
        <v>1311</v>
      </c>
      <c r="B1314" s="47" t="s">
        <v>2103</v>
      </c>
      <c r="C1314" s="17" t="s">
        <v>2456</v>
      </c>
      <c r="D1314" s="17" t="s">
        <v>2457</v>
      </c>
      <c r="E1314" s="10">
        <v>131.2</v>
      </c>
      <c r="F1314" s="14">
        <v>0</v>
      </c>
    </row>
    <row r="1315" s="1" customFormat="1" spans="1:6">
      <c r="A1315" s="10">
        <v>1312</v>
      </c>
      <c r="B1315" s="47" t="s">
        <v>2103</v>
      </c>
      <c r="C1315" s="17" t="s">
        <v>2458</v>
      </c>
      <c r="D1315" s="17" t="s">
        <v>2459</v>
      </c>
      <c r="E1315" s="10">
        <v>910.16</v>
      </c>
      <c r="F1315" s="14">
        <v>0</v>
      </c>
    </row>
    <row r="1316" s="1" customFormat="1" spans="1:6">
      <c r="A1316" s="10">
        <v>1313</v>
      </c>
      <c r="B1316" s="47" t="s">
        <v>2103</v>
      </c>
      <c r="C1316" s="17" t="s">
        <v>2460</v>
      </c>
      <c r="D1316" s="17" t="s">
        <v>2461</v>
      </c>
      <c r="E1316" s="10">
        <v>648.18</v>
      </c>
      <c r="F1316" s="14">
        <v>0</v>
      </c>
    </row>
    <row r="1317" s="1" customFormat="1" spans="1:6">
      <c r="A1317" s="10">
        <v>1314</v>
      </c>
      <c r="B1317" s="47" t="s">
        <v>2103</v>
      </c>
      <c r="C1317" s="17" t="s">
        <v>2462</v>
      </c>
      <c r="D1317" s="17" t="s">
        <v>2463</v>
      </c>
      <c r="E1317" s="10">
        <v>1242.07</v>
      </c>
      <c r="F1317" s="14">
        <v>0</v>
      </c>
    </row>
    <row r="1318" s="1" customFormat="1" spans="1:6">
      <c r="A1318" s="10">
        <v>1315</v>
      </c>
      <c r="B1318" s="47" t="s">
        <v>2103</v>
      </c>
      <c r="C1318" s="17" t="s">
        <v>2464</v>
      </c>
      <c r="D1318" s="17" t="s">
        <v>2465</v>
      </c>
      <c r="E1318" s="10">
        <v>484.42</v>
      </c>
      <c r="F1318" s="14">
        <v>0</v>
      </c>
    </row>
    <row r="1319" s="1" customFormat="1" spans="1:6">
      <c r="A1319" s="10">
        <v>1316</v>
      </c>
      <c r="B1319" s="47" t="s">
        <v>2103</v>
      </c>
      <c r="C1319" s="17" t="s">
        <v>2466</v>
      </c>
      <c r="D1319" s="17" t="s">
        <v>2467</v>
      </c>
      <c r="E1319" s="10">
        <v>1161.1</v>
      </c>
      <c r="F1319" s="14">
        <v>0</v>
      </c>
    </row>
    <row r="1320" s="1" customFormat="1" spans="1:6">
      <c r="A1320" s="10">
        <v>1317</v>
      </c>
      <c r="B1320" s="47" t="s">
        <v>2103</v>
      </c>
      <c r="C1320" s="17" t="s">
        <v>2468</v>
      </c>
      <c r="D1320" s="17" t="s">
        <v>2469</v>
      </c>
      <c r="E1320" s="10">
        <v>363.31</v>
      </c>
      <c r="F1320" s="14">
        <v>0</v>
      </c>
    </row>
    <row r="1321" s="1" customFormat="1" spans="1:6">
      <c r="A1321" s="10">
        <v>1318</v>
      </c>
      <c r="B1321" s="47" t="s">
        <v>2103</v>
      </c>
      <c r="C1321" s="17" t="s">
        <v>2470</v>
      </c>
      <c r="D1321" s="17" t="s">
        <v>2471</v>
      </c>
      <c r="E1321" s="10">
        <v>3289.99</v>
      </c>
      <c r="F1321" s="14">
        <v>0</v>
      </c>
    </row>
    <row r="1322" s="1" customFormat="1" spans="1:6">
      <c r="A1322" s="10">
        <v>1319</v>
      </c>
      <c r="B1322" s="47" t="s">
        <v>2103</v>
      </c>
      <c r="C1322" s="17" t="s">
        <v>2472</v>
      </c>
      <c r="D1322" s="17" t="s">
        <v>2473</v>
      </c>
      <c r="E1322" s="10">
        <v>524.78</v>
      </c>
      <c r="F1322" s="14">
        <v>0</v>
      </c>
    </row>
    <row r="1323" s="1" customFormat="1" spans="1:6">
      <c r="A1323" s="10">
        <v>1320</v>
      </c>
      <c r="B1323" s="47" t="s">
        <v>2103</v>
      </c>
      <c r="C1323" s="17" t="s">
        <v>2474</v>
      </c>
      <c r="D1323" s="17" t="s">
        <v>2475</v>
      </c>
      <c r="E1323" s="10">
        <v>10695.94</v>
      </c>
      <c r="F1323" s="14">
        <v>0</v>
      </c>
    </row>
    <row r="1324" s="1" customFormat="1" spans="1:6">
      <c r="A1324" s="10">
        <v>1321</v>
      </c>
      <c r="B1324" s="47" t="s">
        <v>2103</v>
      </c>
      <c r="C1324" s="17" t="s">
        <v>2476</v>
      </c>
      <c r="D1324" s="17" t="s">
        <v>2477</v>
      </c>
      <c r="E1324" s="10">
        <v>853.25</v>
      </c>
      <c r="F1324" s="14">
        <v>0</v>
      </c>
    </row>
    <row r="1325" s="1" customFormat="1" spans="1:6">
      <c r="A1325" s="10">
        <v>1322</v>
      </c>
      <c r="B1325" s="47" t="s">
        <v>2103</v>
      </c>
      <c r="C1325" s="17" t="s">
        <v>2478</v>
      </c>
      <c r="D1325" s="17" t="s">
        <v>2479</v>
      </c>
      <c r="E1325" s="10">
        <v>1034.8</v>
      </c>
      <c r="F1325" s="14">
        <v>0</v>
      </c>
    </row>
    <row r="1326" s="1" customFormat="1" spans="1:6">
      <c r="A1326" s="10">
        <v>1323</v>
      </c>
      <c r="B1326" s="47" t="s">
        <v>2103</v>
      </c>
      <c r="C1326" s="17" t="s">
        <v>2480</v>
      </c>
      <c r="D1326" s="17" t="s">
        <v>2481</v>
      </c>
      <c r="E1326" s="10">
        <v>1892.06</v>
      </c>
      <c r="F1326" s="14">
        <v>0</v>
      </c>
    </row>
    <row r="1327" s="1" customFormat="1" spans="1:6">
      <c r="A1327" s="10">
        <v>1324</v>
      </c>
      <c r="B1327" s="47" t="s">
        <v>2103</v>
      </c>
      <c r="C1327" s="11" t="s">
        <v>2482</v>
      </c>
      <c r="D1327" s="17" t="s">
        <v>2483</v>
      </c>
      <c r="E1327" s="10">
        <v>212.55</v>
      </c>
      <c r="F1327" s="14">
        <v>0</v>
      </c>
    </row>
    <row r="1328" s="1" customFormat="1" spans="1:6">
      <c r="A1328" s="10">
        <v>1325</v>
      </c>
      <c r="B1328" s="47" t="s">
        <v>2103</v>
      </c>
      <c r="C1328" s="17" t="s">
        <v>2484</v>
      </c>
      <c r="D1328" s="17" t="s">
        <v>2485</v>
      </c>
      <c r="E1328" s="10">
        <v>3093.11</v>
      </c>
      <c r="F1328" s="14">
        <v>0</v>
      </c>
    </row>
    <row r="1329" s="1" customFormat="1" spans="1:6">
      <c r="A1329" s="10">
        <v>1326</v>
      </c>
      <c r="B1329" s="47" t="s">
        <v>2103</v>
      </c>
      <c r="C1329" s="17" t="s">
        <v>2486</v>
      </c>
      <c r="D1329" s="17" t="s">
        <v>2487</v>
      </c>
      <c r="E1329" s="10">
        <v>5194.81</v>
      </c>
      <c r="F1329" s="14">
        <v>0</v>
      </c>
    </row>
    <row r="1330" s="1" customFormat="1" spans="1:6">
      <c r="A1330" s="10">
        <v>1327</v>
      </c>
      <c r="B1330" s="47" t="s">
        <v>2103</v>
      </c>
      <c r="C1330" s="17" t="s">
        <v>2488</v>
      </c>
      <c r="D1330" s="17" t="s">
        <v>2489</v>
      </c>
      <c r="E1330" s="10">
        <v>353.22</v>
      </c>
      <c r="F1330" s="14">
        <v>0</v>
      </c>
    </row>
    <row r="1331" s="1" customFormat="1" spans="1:6">
      <c r="A1331" s="10">
        <v>1328</v>
      </c>
      <c r="B1331" s="47" t="s">
        <v>2103</v>
      </c>
      <c r="C1331" s="17" t="s">
        <v>2490</v>
      </c>
      <c r="D1331" s="17" t="s">
        <v>2491</v>
      </c>
      <c r="E1331" s="10">
        <v>131.2</v>
      </c>
      <c r="F1331" s="14">
        <v>0</v>
      </c>
    </row>
    <row r="1332" s="1" customFormat="1" spans="1:6">
      <c r="A1332" s="10">
        <v>1329</v>
      </c>
      <c r="B1332" s="47" t="s">
        <v>2103</v>
      </c>
      <c r="C1332" s="17" t="s">
        <v>2492</v>
      </c>
      <c r="D1332" s="17" t="s">
        <v>2493</v>
      </c>
      <c r="E1332" s="10">
        <v>131.2</v>
      </c>
      <c r="F1332" s="14">
        <v>0</v>
      </c>
    </row>
    <row r="1333" s="1" customFormat="1" spans="1:6">
      <c r="A1333" s="10">
        <v>1330</v>
      </c>
      <c r="B1333" s="47" t="s">
        <v>2103</v>
      </c>
      <c r="C1333" s="11" t="s">
        <v>2494</v>
      </c>
      <c r="D1333" s="17" t="s">
        <v>2495</v>
      </c>
      <c r="E1333" s="10">
        <v>2826.29</v>
      </c>
      <c r="F1333" s="14">
        <v>0</v>
      </c>
    </row>
    <row r="1334" s="1" customFormat="1" spans="1:6">
      <c r="A1334" s="10">
        <v>1331</v>
      </c>
      <c r="B1334" s="47" t="s">
        <v>2103</v>
      </c>
      <c r="C1334" s="17" t="s">
        <v>2496</v>
      </c>
      <c r="D1334" s="17" t="s">
        <v>2497</v>
      </c>
      <c r="E1334" s="10">
        <v>262.39</v>
      </c>
      <c r="F1334" s="14">
        <v>0</v>
      </c>
    </row>
    <row r="1335" s="1" customFormat="1" spans="1:6">
      <c r="A1335" s="10">
        <v>1332</v>
      </c>
      <c r="B1335" s="47" t="s">
        <v>2103</v>
      </c>
      <c r="C1335" s="17" t="s">
        <v>2498</v>
      </c>
      <c r="D1335" s="17" t="s">
        <v>2499</v>
      </c>
      <c r="E1335" s="10">
        <v>5765.78</v>
      </c>
      <c r="F1335" s="14">
        <v>0.0233</v>
      </c>
    </row>
    <row r="1336" s="1" customFormat="1" spans="1:6">
      <c r="A1336" s="10">
        <v>1333</v>
      </c>
      <c r="B1336" s="47" t="s">
        <v>2103</v>
      </c>
      <c r="C1336" s="17" t="s">
        <v>2500</v>
      </c>
      <c r="D1336" s="17" t="s">
        <v>2501</v>
      </c>
      <c r="E1336" s="10">
        <v>393.59</v>
      </c>
      <c r="F1336" s="14">
        <v>0</v>
      </c>
    </row>
    <row r="1337" s="1" customFormat="1" spans="1:6">
      <c r="A1337" s="10">
        <v>1334</v>
      </c>
      <c r="B1337" s="47" t="s">
        <v>2103</v>
      </c>
      <c r="C1337" s="17" t="s">
        <v>2502</v>
      </c>
      <c r="D1337" s="17" t="s">
        <v>2503</v>
      </c>
      <c r="E1337" s="10">
        <v>2157.96</v>
      </c>
      <c r="F1337" s="14">
        <v>0</v>
      </c>
    </row>
    <row r="1338" s="1" customFormat="1" spans="1:6">
      <c r="A1338" s="10">
        <v>1335</v>
      </c>
      <c r="B1338" s="47" t="s">
        <v>2103</v>
      </c>
      <c r="C1338" s="17" t="s">
        <v>2504</v>
      </c>
      <c r="D1338" s="17" t="s">
        <v>2505</v>
      </c>
      <c r="E1338" s="10">
        <v>2359.59</v>
      </c>
      <c r="F1338" s="14">
        <v>0</v>
      </c>
    </row>
    <row r="1339" s="1" customFormat="1" spans="1:6">
      <c r="A1339" s="10">
        <v>1336</v>
      </c>
      <c r="B1339" s="47" t="s">
        <v>2103</v>
      </c>
      <c r="C1339" s="11" t="s">
        <v>2506</v>
      </c>
      <c r="D1339" s="17" t="s">
        <v>2507</v>
      </c>
      <c r="E1339" s="11">
        <v>6061.03</v>
      </c>
      <c r="F1339" s="14">
        <v>0</v>
      </c>
    </row>
    <row r="1340" s="1" customFormat="1" spans="1:6">
      <c r="A1340" s="10">
        <v>1337</v>
      </c>
      <c r="B1340" s="47" t="s">
        <v>2103</v>
      </c>
      <c r="C1340" s="11" t="s">
        <v>2508</v>
      </c>
      <c r="D1340" s="17" t="s">
        <v>2509</v>
      </c>
      <c r="E1340" s="10">
        <v>1069.75</v>
      </c>
      <c r="F1340" s="14">
        <v>0</v>
      </c>
    </row>
    <row r="1341" s="1" customFormat="1" spans="1:6">
      <c r="A1341" s="10">
        <v>1338</v>
      </c>
      <c r="B1341" s="47" t="s">
        <v>2103</v>
      </c>
      <c r="C1341" s="46" t="s">
        <v>2510</v>
      </c>
      <c r="D1341" s="11">
        <v>786352875</v>
      </c>
      <c r="E1341" s="10">
        <v>9805.81</v>
      </c>
      <c r="F1341" s="14">
        <v>0</v>
      </c>
    </row>
    <row r="1342" s="1" customFormat="1" spans="1:6">
      <c r="A1342" s="10">
        <v>1339</v>
      </c>
      <c r="B1342" s="47" t="s">
        <v>2103</v>
      </c>
      <c r="C1342" s="49" t="s">
        <v>2511</v>
      </c>
      <c r="D1342" s="11">
        <v>786353157</v>
      </c>
      <c r="E1342" s="10">
        <v>4998.25</v>
      </c>
      <c r="F1342" s="14">
        <v>0</v>
      </c>
    </row>
    <row r="1343" s="1" customFormat="1" spans="1:6">
      <c r="A1343" s="10">
        <v>1340</v>
      </c>
      <c r="B1343" s="47" t="s">
        <v>2103</v>
      </c>
      <c r="C1343" s="12" t="s">
        <v>2512</v>
      </c>
      <c r="D1343" s="17" t="s">
        <v>2513</v>
      </c>
      <c r="E1343" s="11">
        <v>201.84</v>
      </c>
      <c r="F1343" s="14">
        <v>0</v>
      </c>
    </row>
    <row r="1344" s="1" customFormat="1" spans="1:6">
      <c r="A1344" s="10">
        <v>1341</v>
      </c>
      <c r="B1344" s="47" t="s">
        <v>2103</v>
      </c>
      <c r="C1344" s="17" t="s">
        <v>2514</v>
      </c>
      <c r="D1344" s="17" t="s">
        <v>2515</v>
      </c>
      <c r="E1344" s="10">
        <v>1534.02</v>
      </c>
      <c r="F1344" s="14">
        <v>0</v>
      </c>
    </row>
    <row r="1345" s="1" customFormat="1" spans="1:6">
      <c r="A1345" s="10">
        <v>1342</v>
      </c>
      <c r="B1345" s="47" t="s">
        <v>2103</v>
      </c>
      <c r="C1345" s="21" t="s">
        <v>2516</v>
      </c>
      <c r="D1345" s="17" t="s">
        <v>2517</v>
      </c>
      <c r="E1345" s="10">
        <v>815.1</v>
      </c>
      <c r="F1345" s="14">
        <v>0</v>
      </c>
    </row>
    <row r="1346" s="1" customFormat="1" spans="1:6">
      <c r="A1346" s="10">
        <v>1343</v>
      </c>
      <c r="B1346" s="47" t="s">
        <v>2103</v>
      </c>
      <c r="C1346" s="17" t="s">
        <v>2518</v>
      </c>
      <c r="D1346" s="17" t="s">
        <v>2519</v>
      </c>
      <c r="E1346" s="10">
        <v>807.37</v>
      </c>
      <c r="F1346" s="14">
        <v>0</v>
      </c>
    </row>
    <row r="1347" s="1" customFormat="1" spans="1:6">
      <c r="A1347" s="10">
        <v>1344</v>
      </c>
      <c r="B1347" s="47" t="s">
        <v>2103</v>
      </c>
      <c r="C1347" s="17" t="s">
        <v>2520</v>
      </c>
      <c r="D1347" s="17" t="s">
        <v>2521</v>
      </c>
      <c r="E1347" s="10">
        <v>494.51</v>
      </c>
      <c r="F1347" s="14">
        <v>0</v>
      </c>
    </row>
    <row r="1348" s="1" customFormat="1" spans="1:6">
      <c r="A1348" s="10">
        <v>1345</v>
      </c>
      <c r="B1348" s="47" t="s">
        <v>2103</v>
      </c>
      <c r="C1348" s="21" t="s">
        <v>2522</v>
      </c>
      <c r="D1348" s="17" t="s">
        <v>2523</v>
      </c>
      <c r="E1348" s="10">
        <v>635.8</v>
      </c>
      <c r="F1348" s="14">
        <v>0</v>
      </c>
    </row>
    <row r="1349" s="1" customFormat="1" spans="1:6">
      <c r="A1349" s="10">
        <v>1346</v>
      </c>
      <c r="B1349" s="47" t="s">
        <v>2103</v>
      </c>
      <c r="C1349" s="17" t="s">
        <v>2524</v>
      </c>
      <c r="D1349" s="17" t="s">
        <v>2525</v>
      </c>
      <c r="E1349" s="10">
        <v>938.56</v>
      </c>
      <c r="F1349" s="14">
        <v>0</v>
      </c>
    </row>
    <row r="1350" s="1" customFormat="1" spans="1:6">
      <c r="A1350" s="10">
        <v>1347</v>
      </c>
      <c r="B1350" s="47" t="s">
        <v>2103</v>
      </c>
      <c r="C1350" s="17" t="s">
        <v>2526</v>
      </c>
      <c r="D1350" s="17" t="s">
        <v>2527</v>
      </c>
      <c r="E1350" s="10">
        <v>1262.15</v>
      </c>
      <c r="F1350" s="14">
        <v>0</v>
      </c>
    </row>
    <row r="1351" s="1" customFormat="1" spans="1:6">
      <c r="A1351" s="10">
        <v>1348</v>
      </c>
      <c r="B1351" s="47" t="s">
        <v>2103</v>
      </c>
      <c r="C1351" s="17" t="s">
        <v>2528</v>
      </c>
      <c r="D1351" s="17" t="s">
        <v>2529</v>
      </c>
      <c r="E1351" s="10">
        <v>262.39</v>
      </c>
      <c r="F1351" s="14">
        <v>0</v>
      </c>
    </row>
    <row r="1352" s="1" customFormat="1" spans="1:6">
      <c r="A1352" s="10">
        <v>1349</v>
      </c>
      <c r="B1352" s="47" t="s">
        <v>2103</v>
      </c>
      <c r="C1352" s="17" t="s">
        <v>2530</v>
      </c>
      <c r="D1352" s="17" t="s">
        <v>2531</v>
      </c>
      <c r="E1352" s="10">
        <v>2512.91</v>
      </c>
      <c r="F1352" s="14">
        <v>0</v>
      </c>
    </row>
    <row r="1353" s="1" customFormat="1" spans="1:6">
      <c r="A1353" s="10">
        <v>1350</v>
      </c>
      <c r="B1353" s="47" t="s">
        <v>2103</v>
      </c>
      <c r="C1353" s="21" t="s">
        <v>2532</v>
      </c>
      <c r="D1353" s="17" t="s">
        <v>2533</v>
      </c>
      <c r="E1353" s="10">
        <v>2805.58</v>
      </c>
      <c r="F1353" s="14">
        <v>0</v>
      </c>
    </row>
    <row r="1354" s="1" customFormat="1" spans="1:6">
      <c r="A1354" s="10">
        <v>1351</v>
      </c>
      <c r="B1354" s="47" t="s">
        <v>2103</v>
      </c>
      <c r="C1354" s="17" t="s">
        <v>2534</v>
      </c>
      <c r="D1354" s="17" t="s">
        <v>2535</v>
      </c>
      <c r="E1354" s="10">
        <v>393.59</v>
      </c>
      <c r="F1354" s="14">
        <v>0</v>
      </c>
    </row>
    <row r="1355" s="1" customFormat="1" spans="1:6">
      <c r="A1355" s="10">
        <v>1352</v>
      </c>
      <c r="B1355" s="47" t="s">
        <v>2103</v>
      </c>
      <c r="C1355" s="17" t="s">
        <v>2536</v>
      </c>
      <c r="D1355" s="17" t="s">
        <v>2537</v>
      </c>
      <c r="E1355" s="10">
        <v>2542.43</v>
      </c>
      <c r="F1355" s="14">
        <v>0</v>
      </c>
    </row>
    <row r="1356" s="1" customFormat="1" spans="1:6">
      <c r="A1356" s="10">
        <v>1353</v>
      </c>
      <c r="B1356" s="47" t="s">
        <v>2103</v>
      </c>
      <c r="C1356" s="17" t="s">
        <v>2538</v>
      </c>
      <c r="D1356" s="17" t="s">
        <v>2539</v>
      </c>
      <c r="E1356" s="10">
        <v>666.07</v>
      </c>
      <c r="F1356" s="14">
        <v>0</v>
      </c>
    </row>
    <row r="1357" s="1" customFormat="1" spans="1:6">
      <c r="A1357" s="10">
        <v>1354</v>
      </c>
      <c r="B1357" s="47" t="s">
        <v>2103</v>
      </c>
      <c r="C1357" s="17" t="s">
        <v>2540</v>
      </c>
      <c r="D1357" s="17" t="s">
        <v>2541</v>
      </c>
      <c r="E1357" s="10">
        <v>144.3</v>
      </c>
      <c r="F1357" s="14">
        <v>0</v>
      </c>
    </row>
    <row r="1358" s="1" customFormat="1" spans="1:6">
      <c r="A1358" s="10">
        <v>1355</v>
      </c>
      <c r="B1358" s="47" t="s">
        <v>2103</v>
      </c>
      <c r="C1358" s="17" t="s">
        <v>2542</v>
      </c>
      <c r="D1358" s="17" t="s">
        <v>2543</v>
      </c>
      <c r="E1358" s="10">
        <v>262.39</v>
      </c>
      <c r="F1358" s="14">
        <v>0</v>
      </c>
    </row>
    <row r="1359" s="1" customFormat="1" spans="1:6">
      <c r="A1359" s="10">
        <v>1356</v>
      </c>
      <c r="B1359" s="47" t="s">
        <v>2103</v>
      </c>
      <c r="C1359" s="17" t="s">
        <v>2544</v>
      </c>
      <c r="D1359" s="17" t="s">
        <v>2545</v>
      </c>
      <c r="E1359" s="10">
        <v>958.74</v>
      </c>
      <c r="F1359" s="14">
        <v>0</v>
      </c>
    </row>
    <row r="1360" s="1" customFormat="1" spans="1:6">
      <c r="A1360" s="10">
        <v>1357</v>
      </c>
      <c r="B1360" s="47" t="s">
        <v>2103</v>
      </c>
      <c r="C1360" s="19" t="s">
        <v>2546</v>
      </c>
      <c r="D1360" s="19" t="s">
        <v>2547</v>
      </c>
      <c r="E1360" s="10">
        <v>262.39</v>
      </c>
      <c r="F1360" s="14">
        <v>0</v>
      </c>
    </row>
    <row r="1361" s="1" customFormat="1" spans="1:6">
      <c r="A1361" s="10">
        <v>1358</v>
      </c>
      <c r="B1361" s="47" t="s">
        <v>2103</v>
      </c>
      <c r="C1361" s="19" t="s">
        <v>2548</v>
      </c>
      <c r="D1361" s="19" t="s">
        <v>2549</v>
      </c>
      <c r="E1361" s="10">
        <v>565.15</v>
      </c>
      <c r="F1361" s="14">
        <v>0</v>
      </c>
    </row>
    <row r="1362" s="1" customFormat="1" spans="1:6">
      <c r="A1362" s="10">
        <v>1359</v>
      </c>
      <c r="B1362" s="47" t="s">
        <v>2103</v>
      </c>
      <c r="C1362" s="19" t="s">
        <v>2550</v>
      </c>
      <c r="D1362" s="19" t="s">
        <v>2551</v>
      </c>
      <c r="E1362" s="10">
        <v>1735.82</v>
      </c>
      <c r="F1362" s="14">
        <v>0</v>
      </c>
    </row>
    <row r="1363" s="1" customFormat="1" spans="1:6">
      <c r="A1363" s="10">
        <v>1360</v>
      </c>
      <c r="B1363" s="47" t="s">
        <v>2103</v>
      </c>
      <c r="C1363" s="50" t="s">
        <v>2552</v>
      </c>
      <c r="D1363" s="19" t="s">
        <v>2553</v>
      </c>
      <c r="E1363" s="10">
        <v>262.39</v>
      </c>
      <c r="F1363" s="14">
        <v>0</v>
      </c>
    </row>
    <row r="1364" s="1" customFormat="1" spans="1:6">
      <c r="A1364" s="10">
        <v>1361</v>
      </c>
      <c r="B1364" s="47" t="s">
        <v>2103</v>
      </c>
      <c r="C1364" s="19" t="s">
        <v>2554</v>
      </c>
      <c r="D1364" s="19" t="s">
        <v>2555</v>
      </c>
      <c r="E1364" s="10">
        <v>131.2</v>
      </c>
      <c r="F1364" s="14">
        <v>0</v>
      </c>
    </row>
    <row r="1365" s="1" customFormat="1" spans="1:6">
      <c r="A1365" s="10">
        <v>1362</v>
      </c>
      <c r="B1365" s="47" t="s">
        <v>2103</v>
      </c>
      <c r="C1365" s="10" t="s">
        <v>2556</v>
      </c>
      <c r="D1365" s="12" t="s">
        <v>2557</v>
      </c>
      <c r="E1365" s="10">
        <v>393.59</v>
      </c>
      <c r="F1365" s="14">
        <v>0</v>
      </c>
    </row>
    <row r="1366" s="1" customFormat="1" spans="1:6">
      <c r="A1366" s="10">
        <v>1363</v>
      </c>
      <c r="B1366" s="47" t="s">
        <v>2103</v>
      </c>
      <c r="C1366" s="17" t="s">
        <v>2558</v>
      </c>
      <c r="D1366" s="12" t="s">
        <v>2559</v>
      </c>
      <c r="E1366" s="10">
        <v>3188.16</v>
      </c>
      <c r="F1366" s="14">
        <v>0</v>
      </c>
    </row>
    <row r="1367" s="1" customFormat="1" spans="1:6">
      <c r="A1367" s="10">
        <v>1364</v>
      </c>
      <c r="B1367" s="47" t="s">
        <v>2103</v>
      </c>
      <c r="C1367" s="12" t="s">
        <v>2560</v>
      </c>
      <c r="D1367" s="12" t="s">
        <v>2561</v>
      </c>
      <c r="E1367" s="10">
        <v>171.56</v>
      </c>
      <c r="F1367" s="14">
        <v>0</v>
      </c>
    </row>
    <row r="1368" s="1" customFormat="1" spans="1:6">
      <c r="A1368" s="10">
        <v>1365</v>
      </c>
      <c r="B1368" s="47" t="s">
        <v>2103</v>
      </c>
      <c r="C1368" s="12" t="s">
        <v>2562</v>
      </c>
      <c r="D1368" s="12" t="s">
        <v>2563</v>
      </c>
      <c r="E1368" s="10">
        <v>5360.71</v>
      </c>
      <c r="F1368" s="14">
        <v>0</v>
      </c>
    </row>
    <row r="1369" s="1" customFormat="1" spans="1:6">
      <c r="A1369" s="10">
        <v>1366</v>
      </c>
      <c r="B1369" s="47" t="s">
        <v>2103</v>
      </c>
      <c r="C1369" s="21" t="s">
        <v>2564</v>
      </c>
      <c r="D1369" s="12" t="s">
        <v>2565</v>
      </c>
      <c r="E1369" s="10">
        <v>1229.44</v>
      </c>
      <c r="F1369" s="14">
        <v>0</v>
      </c>
    </row>
    <row r="1370" s="1" customFormat="1" spans="1:6">
      <c r="A1370" s="10">
        <v>1367</v>
      </c>
      <c r="B1370" s="47" t="s">
        <v>2103</v>
      </c>
      <c r="C1370" s="12" t="s">
        <v>2566</v>
      </c>
      <c r="D1370" s="12" t="s">
        <v>2567</v>
      </c>
      <c r="E1370" s="10">
        <v>2860.45</v>
      </c>
      <c r="F1370" s="14">
        <v>0</v>
      </c>
    </row>
    <row r="1371" s="1" customFormat="1" spans="1:6">
      <c r="A1371" s="10">
        <v>1368</v>
      </c>
      <c r="B1371" s="47" t="s">
        <v>2103</v>
      </c>
      <c r="C1371" s="46" t="s">
        <v>2568</v>
      </c>
      <c r="D1371" s="12" t="s">
        <v>2569</v>
      </c>
      <c r="E1371" s="10">
        <v>2437.5</v>
      </c>
      <c r="F1371" s="14">
        <v>0</v>
      </c>
    </row>
    <row r="1372" s="1" customFormat="1" spans="1:6">
      <c r="A1372" s="10">
        <v>1369</v>
      </c>
      <c r="B1372" s="47" t="s">
        <v>2103</v>
      </c>
      <c r="C1372" s="12" t="s">
        <v>2570</v>
      </c>
      <c r="D1372" s="12" t="s">
        <v>2571</v>
      </c>
      <c r="E1372" s="10">
        <v>262.66</v>
      </c>
      <c r="F1372" s="14">
        <v>0</v>
      </c>
    </row>
    <row r="1373" s="1" customFormat="1" spans="1:6">
      <c r="A1373" s="10">
        <v>1370</v>
      </c>
      <c r="B1373" s="47" t="s">
        <v>2103</v>
      </c>
      <c r="C1373" s="12" t="s">
        <v>2572</v>
      </c>
      <c r="D1373" s="12" t="s">
        <v>2573</v>
      </c>
      <c r="E1373" s="10">
        <v>6874.61</v>
      </c>
      <c r="F1373" s="14">
        <v>0</v>
      </c>
    </row>
    <row r="1374" s="1" customFormat="1" spans="1:6">
      <c r="A1374" s="10">
        <v>1371</v>
      </c>
      <c r="B1374" s="47" t="s">
        <v>2103</v>
      </c>
      <c r="C1374" s="12" t="s">
        <v>2574</v>
      </c>
      <c r="D1374" s="12" t="s">
        <v>2575</v>
      </c>
      <c r="E1374" s="10">
        <v>4485.36</v>
      </c>
      <c r="F1374" s="14">
        <v>0.0145</v>
      </c>
    </row>
    <row r="1375" s="1" customFormat="1" spans="1:6">
      <c r="A1375" s="10">
        <v>1372</v>
      </c>
      <c r="B1375" s="47" t="s">
        <v>2103</v>
      </c>
      <c r="C1375" s="46" t="s">
        <v>2576</v>
      </c>
      <c r="D1375" s="12" t="s">
        <v>2577</v>
      </c>
      <c r="E1375" s="10">
        <v>4205.07</v>
      </c>
      <c r="F1375" s="14">
        <v>0</v>
      </c>
    </row>
    <row r="1376" s="1" customFormat="1" spans="1:6">
      <c r="A1376" s="10">
        <v>1373</v>
      </c>
      <c r="B1376" s="47" t="s">
        <v>2103</v>
      </c>
      <c r="C1376" s="46" t="s">
        <v>2578</v>
      </c>
      <c r="D1376" s="12" t="s">
        <v>2579</v>
      </c>
      <c r="E1376" s="10">
        <v>1848.33</v>
      </c>
      <c r="F1376" s="14">
        <v>0</v>
      </c>
    </row>
    <row r="1377" s="1" customFormat="1" spans="1:6">
      <c r="A1377" s="10">
        <v>1374</v>
      </c>
      <c r="B1377" s="47" t="s">
        <v>2103</v>
      </c>
      <c r="C1377" s="12" t="s">
        <v>2580</v>
      </c>
      <c r="D1377" s="12" t="s">
        <v>2581</v>
      </c>
      <c r="E1377" s="10">
        <v>262.39</v>
      </c>
      <c r="F1377" s="14">
        <v>0</v>
      </c>
    </row>
    <row r="1378" s="1" customFormat="1" spans="1:6">
      <c r="A1378" s="10">
        <v>1375</v>
      </c>
      <c r="B1378" s="47" t="s">
        <v>2103</v>
      </c>
      <c r="C1378" s="17" t="s">
        <v>2582</v>
      </c>
      <c r="D1378" s="17" t="s">
        <v>2583</v>
      </c>
      <c r="E1378" s="10">
        <v>393.59</v>
      </c>
      <c r="F1378" s="14">
        <v>0</v>
      </c>
    </row>
    <row r="1379" s="1" customFormat="1" spans="1:6">
      <c r="A1379" s="10">
        <v>1376</v>
      </c>
      <c r="B1379" s="47" t="s">
        <v>2103</v>
      </c>
      <c r="C1379" s="21" t="s">
        <v>2584</v>
      </c>
      <c r="D1379" s="21" t="s">
        <v>2585</v>
      </c>
      <c r="E1379" s="10">
        <v>3547.34</v>
      </c>
      <c r="F1379" s="14">
        <v>0</v>
      </c>
    </row>
    <row r="1380" s="1" customFormat="1" spans="1:6">
      <c r="A1380" s="10">
        <v>1377</v>
      </c>
      <c r="B1380" s="47" t="s">
        <v>2103</v>
      </c>
      <c r="C1380" s="21" t="s">
        <v>2586</v>
      </c>
      <c r="D1380" s="21" t="s">
        <v>2587</v>
      </c>
      <c r="E1380" s="10">
        <v>3466.6</v>
      </c>
      <c r="F1380" s="14">
        <v>0</v>
      </c>
    </row>
    <row r="1381" s="1" customFormat="1" spans="1:6">
      <c r="A1381" s="10">
        <v>1378</v>
      </c>
      <c r="B1381" s="47" t="s">
        <v>2103</v>
      </c>
      <c r="C1381" s="21" t="s">
        <v>2588</v>
      </c>
      <c r="D1381" s="21" t="s">
        <v>2589</v>
      </c>
      <c r="E1381" s="10">
        <v>4798.75</v>
      </c>
      <c r="F1381" s="14">
        <v>0</v>
      </c>
    </row>
    <row r="1382" s="1" customFormat="1" spans="1:6">
      <c r="A1382" s="10">
        <v>1379</v>
      </c>
      <c r="B1382" s="47" t="s">
        <v>2103</v>
      </c>
      <c r="C1382" s="11" t="s">
        <v>2590</v>
      </c>
      <c r="D1382" s="11" t="s">
        <v>2591</v>
      </c>
      <c r="E1382" s="10">
        <v>539.59</v>
      </c>
      <c r="F1382" s="14">
        <v>0</v>
      </c>
    </row>
    <row r="1383" s="1" customFormat="1" spans="1:6">
      <c r="A1383" s="10">
        <v>1380</v>
      </c>
      <c r="B1383" s="47" t="s">
        <v>2103</v>
      </c>
      <c r="C1383" s="11" t="s">
        <v>2592</v>
      </c>
      <c r="D1383" s="11" t="s">
        <v>2593</v>
      </c>
      <c r="E1383" s="10">
        <v>1039.66</v>
      </c>
      <c r="F1383" s="14">
        <v>0</v>
      </c>
    </row>
    <row r="1384" s="1" customFormat="1" spans="1:6">
      <c r="A1384" s="10">
        <v>1381</v>
      </c>
      <c r="B1384" s="47" t="s">
        <v>2103</v>
      </c>
      <c r="C1384" s="11" t="s">
        <v>2594</v>
      </c>
      <c r="D1384" s="11">
        <v>758145190</v>
      </c>
      <c r="E1384" s="10">
        <v>262.39</v>
      </c>
      <c r="F1384" s="14">
        <v>0</v>
      </c>
    </row>
    <row r="1385" s="1" customFormat="1" spans="1:6">
      <c r="A1385" s="10">
        <v>1382</v>
      </c>
      <c r="B1385" s="47" t="s">
        <v>2103</v>
      </c>
      <c r="C1385" s="11" t="s">
        <v>2595</v>
      </c>
      <c r="D1385" s="11">
        <v>700497126</v>
      </c>
      <c r="E1385" s="10">
        <v>1244.58</v>
      </c>
      <c r="F1385" s="14">
        <v>0</v>
      </c>
    </row>
    <row r="1386" s="1" customFormat="1" spans="1:6">
      <c r="A1386" s="10">
        <v>1383</v>
      </c>
      <c r="B1386" s="47" t="s">
        <v>2103</v>
      </c>
      <c r="C1386" s="11" t="s">
        <v>2596</v>
      </c>
      <c r="D1386" s="11">
        <v>758110641</v>
      </c>
      <c r="E1386" s="10">
        <v>595.43</v>
      </c>
      <c r="F1386" s="14">
        <v>0</v>
      </c>
    </row>
    <row r="1387" s="1" customFormat="1" spans="1:6">
      <c r="A1387" s="10">
        <v>1384</v>
      </c>
      <c r="B1387" s="47" t="s">
        <v>2103</v>
      </c>
      <c r="C1387" s="11" t="s">
        <v>2597</v>
      </c>
      <c r="D1387" s="49">
        <v>300673119</v>
      </c>
      <c r="E1387" s="10">
        <v>784.43</v>
      </c>
      <c r="F1387" s="14">
        <v>0</v>
      </c>
    </row>
    <row r="1388" s="1" customFormat="1" spans="1:6">
      <c r="A1388" s="10">
        <v>1385</v>
      </c>
      <c r="B1388" s="47" t="s">
        <v>2103</v>
      </c>
      <c r="C1388" s="11" t="s">
        <v>2598</v>
      </c>
      <c r="D1388" s="11">
        <v>300357968</v>
      </c>
      <c r="E1388" s="10">
        <v>1524.37</v>
      </c>
      <c r="F1388" s="14">
        <v>0</v>
      </c>
    </row>
    <row r="1389" s="1" customFormat="1" spans="1:6">
      <c r="A1389" s="10">
        <v>1386</v>
      </c>
      <c r="B1389" s="47" t="s">
        <v>2103</v>
      </c>
      <c r="C1389" s="11" t="s">
        <v>2599</v>
      </c>
      <c r="D1389" s="11">
        <v>727491787</v>
      </c>
      <c r="E1389" s="10">
        <v>9241.91</v>
      </c>
      <c r="F1389" s="14">
        <v>0</v>
      </c>
    </row>
    <row r="1390" s="1" customFormat="1" spans="1:6">
      <c r="A1390" s="10">
        <v>1387</v>
      </c>
      <c r="B1390" s="47" t="s">
        <v>2103</v>
      </c>
      <c r="C1390" s="11" t="s">
        <v>2600</v>
      </c>
      <c r="D1390" s="11">
        <v>596132388</v>
      </c>
      <c r="E1390" s="10">
        <v>565.15</v>
      </c>
      <c r="F1390" s="14">
        <v>0</v>
      </c>
    </row>
    <row r="1391" s="1" customFormat="1" spans="1:6">
      <c r="A1391" s="10">
        <v>1388</v>
      </c>
      <c r="B1391" s="47" t="s">
        <v>2103</v>
      </c>
      <c r="C1391" s="17" t="s">
        <v>2601</v>
      </c>
      <c r="D1391" s="11">
        <v>712821958</v>
      </c>
      <c r="E1391" s="10">
        <v>1876.37</v>
      </c>
      <c r="F1391" s="14">
        <v>0</v>
      </c>
    </row>
    <row r="1392" s="1" customFormat="1" spans="1:6">
      <c r="A1392" s="10">
        <v>1389</v>
      </c>
      <c r="B1392" s="47" t="s">
        <v>2103</v>
      </c>
      <c r="C1392" s="21" t="s">
        <v>2602</v>
      </c>
      <c r="D1392" s="11">
        <v>666140552</v>
      </c>
      <c r="E1392" s="10">
        <v>585</v>
      </c>
      <c r="F1392" s="14">
        <v>0</v>
      </c>
    </row>
    <row r="1393" s="1" customFormat="1" spans="1:6">
      <c r="A1393" s="10">
        <v>1390</v>
      </c>
      <c r="B1393" s="47" t="s">
        <v>2103</v>
      </c>
      <c r="C1393" s="17" t="s">
        <v>2603</v>
      </c>
      <c r="D1393" s="11">
        <v>328578308</v>
      </c>
      <c r="E1393" s="10">
        <v>676.18</v>
      </c>
      <c r="F1393" s="14">
        <v>0</v>
      </c>
    </row>
    <row r="1394" s="1" customFormat="1" spans="1:6">
      <c r="A1394" s="10">
        <v>1391</v>
      </c>
      <c r="B1394" s="47" t="s">
        <v>2103</v>
      </c>
      <c r="C1394" s="17" t="s">
        <v>2604</v>
      </c>
      <c r="D1394" s="11">
        <v>328592951</v>
      </c>
      <c r="E1394" s="10">
        <v>1050.19</v>
      </c>
      <c r="F1394" s="14">
        <v>0</v>
      </c>
    </row>
    <row r="1395" s="1" customFormat="1" spans="1:6">
      <c r="A1395" s="10">
        <v>1392</v>
      </c>
      <c r="B1395" s="47" t="s">
        <v>2103</v>
      </c>
      <c r="C1395" s="10" t="s">
        <v>2605</v>
      </c>
      <c r="D1395" s="11">
        <v>61215881</v>
      </c>
      <c r="E1395" s="10">
        <v>1191.07</v>
      </c>
      <c r="F1395" s="14">
        <v>0</v>
      </c>
    </row>
    <row r="1396" s="1" customFormat="1" spans="1:6">
      <c r="A1396" s="10">
        <v>1393</v>
      </c>
      <c r="B1396" s="47" t="s">
        <v>2103</v>
      </c>
      <c r="C1396" s="17" t="s">
        <v>2606</v>
      </c>
      <c r="D1396" s="11" t="s">
        <v>2607</v>
      </c>
      <c r="E1396" s="10">
        <v>658.25</v>
      </c>
      <c r="F1396" s="14">
        <v>0</v>
      </c>
    </row>
    <row r="1397" s="1" customFormat="1" spans="1:6">
      <c r="A1397" s="10">
        <v>1394</v>
      </c>
      <c r="B1397" s="47" t="s">
        <v>2103</v>
      </c>
      <c r="C1397" s="17" t="s">
        <v>2608</v>
      </c>
      <c r="D1397" s="11">
        <v>681871142</v>
      </c>
      <c r="E1397" s="10">
        <v>2609.98</v>
      </c>
      <c r="F1397" s="14">
        <v>0</v>
      </c>
    </row>
    <row r="1398" s="1" customFormat="1" spans="1:6">
      <c r="A1398" s="10">
        <v>1395</v>
      </c>
      <c r="B1398" s="47" t="s">
        <v>2103</v>
      </c>
      <c r="C1398" s="11" t="s">
        <v>2609</v>
      </c>
      <c r="D1398" s="11" t="s">
        <v>2610</v>
      </c>
      <c r="E1398" s="10">
        <v>469.95</v>
      </c>
      <c r="F1398" s="14">
        <v>0</v>
      </c>
    </row>
    <row r="1399" s="1" customFormat="1" spans="1:6">
      <c r="A1399" s="10">
        <v>1396</v>
      </c>
      <c r="B1399" s="47" t="s">
        <v>2103</v>
      </c>
      <c r="C1399" s="17" t="s">
        <v>2611</v>
      </c>
      <c r="D1399" s="11">
        <v>559481634</v>
      </c>
      <c r="E1399" s="10">
        <v>774.7</v>
      </c>
      <c r="F1399" s="14">
        <v>0</v>
      </c>
    </row>
    <row r="1400" s="1" customFormat="1" spans="1:6">
      <c r="A1400" s="10">
        <v>1397</v>
      </c>
      <c r="B1400" s="47" t="s">
        <v>2103</v>
      </c>
      <c r="C1400" s="17" t="s">
        <v>2612</v>
      </c>
      <c r="D1400" s="11">
        <v>738479118</v>
      </c>
      <c r="E1400" s="10">
        <v>655.98</v>
      </c>
      <c r="F1400" s="14">
        <v>0</v>
      </c>
    </row>
    <row r="1401" s="1" customFormat="1" spans="1:6">
      <c r="A1401" s="10">
        <v>1398</v>
      </c>
      <c r="B1401" s="47" t="s">
        <v>2103</v>
      </c>
      <c r="C1401" s="11" t="s">
        <v>2613</v>
      </c>
      <c r="D1401" s="11">
        <v>566119000</v>
      </c>
      <c r="E1401" s="10">
        <v>3010.67</v>
      </c>
      <c r="F1401" s="14">
        <v>0</v>
      </c>
    </row>
    <row r="1402" s="1" customFormat="1" spans="1:6">
      <c r="A1402" s="10">
        <v>1399</v>
      </c>
      <c r="B1402" s="47" t="s">
        <v>2103</v>
      </c>
      <c r="C1402" s="17" t="s">
        <v>2614</v>
      </c>
      <c r="D1402" s="11">
        <v>328658834</v>
      </c>
      <c r="E1402" s="10">
        <v>2028.49</v>
      </c>
      <c r="F1402" s="14">
        <v>0</v>
      </c>
    </row>
    <row r="1403" s="1" customFormat="1" spans="1:6">
      <c r="A1403" s="10">
        <v>1400</v>
      </c>
      <c r="B1403" s="47" t="s">
        <v>2103</v>
      </c>
      <c r="C1403" s="11" t="s">
        <v>2615</v>
      </c>
      <c r="D1403" s="11">
        <v>572327404</v>
      </c>
      <c r="E1403" s="10">
        <v>131.2</v>
      </c>
      <c r="F1403" s="14">
        <v>0</v>
      </c>
    </row>
    <row r="1404" s="1" customFormat="1" spans="1:6">
      <c r="A1404" s="10">
        <v>1401</v>
      </c>
      <c r="B1404" s="47" t="s">
        <v>2103</v>
      </c>
      <c r="C1404" s="17" t="s">
        <v>2616</v>
      </c>
      <c r="D1404" s="11">
        <v>738479580</v>
      </c>
      <c r="E1404" s="10">
        <v>262.39</v>
      </c>
      <c r="F1404" s="14">
        <v>0</v>
      </c>
    </row>
    <row r="1405" s="1" customFormat="1" spans="1:6">
      <c r="A1405" s="10">
        <v>1402</v>
      </c>
      <c r="B1405" s="47" t="s">
        <v>2103</v>
      </c>
      <c r="C1405" s="17" t="s">
        <v>2617</v>
      </c>
      <c r="D1405" s="11">
        <v>797293989</v>
      </c>
      <c r="E1405" s="10">
        <v>2109.23</v>
      </c>
      <c r="F1405" s="14">
        <v>0</v>
      </c>
    </row>
    <row r="1406" s="1" customFormat="1" spans="1:6">
      <c r="A1406" s="10">
        <v>1403</v>
      </c>
      <c r="B1406" s="47" t="s">
        <v>2103</v>
      </c>
      <c r="C1406" s="17" t="s">
        <v>2618</v>
      </c>
      <c r="D1406" s="11">
        <v>666124093</v>
      </c>
      <c r="E1406" s="10">
        <v>1346.34</v>
      </c>
      <c r="F1406" s="14">
        <v>0</v>
      </c>
    </row>
    <row r="1407" s="1" customFormat="1" spans="1:6">
      <c r="A1407" s="10">
        <v>1404</v>
      </c>
      <c r="B1407" s="47" t="s">
        <v>2103</v>
      </c>
      <c r="C1407" s="17" t="s">
        <v>2619</v>
      </c>
      <c r="D1407" s="11">
        <v>694076877</v>
      </c>
      <c r="E1407" s="10">
        <v>819</v>
      </c>
      <c r="F1407" s="14">
        <v>0</v>
      </c>
    </row>
    <row r="1408" s="1" customFormat="1" spans="1:6">
      <c r="A1408" s="10">
        <v>1405</v>
      </c>
      <c r="B1408" s="47" t="s">
        <v>2103</v>
      </c>
      <c r="C1408" s="12" t="s">
        <v>2620</v>
      </c>
      <c r="D1408" s="11">
        <v>69880069</v>
      </c>
      <c r="E1408" s="10">
        <v>1550.99</v>
      </c>
      <c r="F1408" s="14">
        <v>0</v>
      </c>
    </row>
    <row r="1409" s="1" customFormat="1" spans="1:6">
      <c r="A1409" s="10">
        <v>1406</v>
      </c>
      <c r="B1409" s="47" t="s">
        <v>2103</v>
      </c>
      <c r="C1409" s="12" t="s">
        <v>2621</v>
      </c>
      <c r="D1409" s="11">
        <v>681874423</v>
      </c>
      <c r="E1409" s="10">
        <v>2923.79</v>
      </c>
      <c r="F1409" s="14">
        <v>0</v>
      </c>
    </row>
    <row r="1410" s="1" customFormat="1" spans="1:6">
      <c r="A1410" s="10">
        <v>1407</v>
      </c>
      <c r="B1410" s="47" t="s">
        <v>2103</v>
      </c>
      <c r="C1410" s="17" t="s">
        <v>2622</v>
      </c>
      <c r="D1410" s="11">
        <v>103693647</v>
      </c>
      <c r="E1410" s="10">
        <v>6558.15</v>
      </c>
      <c r="F1410" s="14">
        <v>0</v>
      </c>
    </row>
    <row r="1411" s="1" customFormat="1" spans="1:6">
      <c r="A1411" s="10">
        <v>1408</v>
      </c>
      <c r="B1411" s="47" t="s">
        <v>2103</v>
      </c>
      <c r="C1411" s="17" t="s">
        <v>2623</v>
      </c>
      <c r="D1411" s="11" t="s">
        <v>2624</v>
      </c>
      <c r="E1411" s="10">
        <v>4519.99</v>
      </c>
      <c r="F1411" s="14">
        <v>0</v>
      </c>
    </row>
    <row r="1412" s="1" customFormat="1" spans="1:6">
      <c r="A1412" s="10">
        <v>1409</v>
      </c>
      <c r="B1412" s="47" t="s">
        <v>2103</v>
      </c>
      <c r="C1412" s="17" t="s">
        <v>2625</v>
      </c>
      <c r="D1412" s="11" t="s">
        <v>2626</v>
      </c>
      <c r="E1412" s="10">
        <v>433.96</v>
      </c>
      <c r="F1412" s="14">
        <v>0</v>
      </c>
    </row>
    <row r="1413" s="1" customFormat="1" spans="1:6">
      <c r="A1413" s="10">
        <v>1410</v>
      </c>
      <c r="B1413" s="47" t="s">
        <v>2103</v>
      </c>
      <c r="C1413" s="17" t="s">
        <v>2627</v>
      </c>
      <c r="D1413" s="11" t="s">
        <v>2628</v>
      </c>
      <c r="E1413" s="10">
        <v>252.3</v>
      </c>
      <c r="F1413" s="14">
        <v>0</v>
      </c>
    </row>
    <row r="1414" s="1" customFormat="1" spans="1:6">
      <c r="A1414" s="10">
        <v>1411</v>
      </c>
      <c r="B1414" s="47" t="s">
        <v>2103</v>
      </c>
      <c r="C1414" s="11" t="s">
        <v>2629</v>
      </c>
      <c r="D1414" s="11">
        <v>746668533</v>
      </c>
      <c r="E1414" s="10">
        <v>343.34</v>
      </c>
      <c r="F1414" s="14">
        <v>0</v>
      </c>
    </row>
    <row r="1415" s="1" customFormat="1" spans="1:6">
      <c r="A1415" s="10">
        <v>1412</v>
      </c>
      <c r="B1415" s="47" t="s">
        <v>2103</v>
      </c>
      <c r="C1415" s="11" t="s">
        <v>2630</v>
      </c>
      <c r="D1415" s="11">
        <v>660305109</v>
      </c>
      <c r="E1415" s="10">
        <v>131.2</v>
      </c>
      <c r="F1415" s="14">
        <v>0</v>
      </c>
    </row>
    <row r="1416" s="1" customFormat="1" spans="1:6">
      <c r="A1416" s="10">
        <v>1413</v>
      </c>
      <c r="B1416" s="47" t="s">
        <v>2103</v>
      </c>
      <c r="C1416" s="17" t="s">
        <v>2631</v>
      </c>
      <c r="D1416" s="11">
        <v>583298565</v>
      </c>
      <c r="E1416" s="10">
        <v>413.77</v>
      </c>
      <c r="F1416" s="14">
        <v>0</v>
      </c>
    </row>
    <row r="1417" s="1" customFormat="1" spans="1:6">
      <c r="A1417" s="10">
        <v>1414</v>
      </c>
      <c r="B1417" s="47" t="s">
        <v>2103</v>
      </c>
      <c r="C1417" s="17" t="s">
        <v>2632</v>
      </c>
      <c r="D1417" s="11" t="s">
        <v>2633</v>
      </c>
      <c r="E1417" s="10">
        <v>2560.33</v>
      </c>
      <c r="F1417" s="14">
        <v>0</v>
      </c>
    </row>
    <row r="1418" s="1" customFormat="1" spans="1:6">
      <c r="A1418" s="10">
        <v>1415</v>
      </c>
      <c r="B1418" s="47" t="s">
        <v>2103</v>
      </c>
      <c r="C1418" s="11" t="s">
        <v>2634</v>
      </c>
      <c r="D1418" s="11" t="s">
        <v>2635</v>
      </c>
      <c r="E1418" s="10">
        <v>304.33</v>
      </c>
      <c r="F1418" s="14">
        <v>0</v>
      </c>
    </row>
    <row r="1419" s="1" customFormat="1" spans="1:6">
      <c r="A1419" s="10">
        <v>1416</v>
      </c>
      <c r="B1419" s="47" t="s">
        <v>2103</v>
      </c>
      <c r="C1419" s="21" t="s">
        <v>2636</v>
      </c>
      <c r="D1419" s="49">
        <v>735457722</v>
      </c>
      <c r="E1419" s="10">
        <v>1463.34</v>
      </c>
      <c r="F1419" s="14">
        <v>0</v>
      </c>
    </row>
    <row r="1420" s="1" customFormat="1" spans="1:6">
      <c r="A1420" s="10">
        <v>1417</v>
      </c>
      <c r="B1420" s="47" t="s">
        <v>2103</v>
      </c>
      <c r="C1420" s="20" t="s">
        <v>2637</v>
      </c>
      <c r="D1420" s="20">
        <v>732794707</v>
      </c>
      <c r="E1420" s="10">
        <v>2451</v>
      </c>
      <c r="F1420" s="14">
        <v>0</v>
      </c>
    </row>
    <row r="1421" s="1" customFormat="1" spans="1:6">
      <c r="A1421" s="10">
        <v>1418</v>
      </c>
      <c r="B1421" s="47" t="s">
        <v>2103</v>
      </c>
      <c r="C1421" s="11" t="s">
        <v>2638</v>
      </c>
      <c r="D1421" s="11">
        <v>770612900</v>
      </c>
      <c r="E1421" s="10">
        <v>393.59</v>
      </c>
      <c r="F1421" s="14">
        <v>0</v>
      </c>
    </row>
    <row r="1422" s="1" customFormat="1" spans="1:6">
      <c r="A1422" s="10">
        <v>1419</v>
      </c>
      <c r="B1422" s="47" t="s">
        <v>2103</v>
      </c>
      <c r="C1422" s="17" t="s">
        <v>2639</v>
      </c>
      <c r="D1422" s="11" t="s">
        <v>2640</v>
      </c>
      <c r="E1422" s="10">
        <v>614.56</v>
      </c>
      <c r="F1422" s="14">
        <v>0</v>
      </c>
    </row>
    <row r="1423" s="1" customFormat="1" spans="1:6">
      <c r="A1423" s="10">
        <v>1420</v>
      </c>
      <c r="B1423" s="47" t="s">
        <v>2103</v>
      </c>
      <c r="C1423" s="11" t="s">
        <v>2641</v>
      </c>
      <c r="D1423" s="11" t="s">
        <v>2642</v>
      </c>
      <c r="E1423" s="10">
        <v>1364.05</v>
      </c>
      <c r="F1423" s="14">
        <v>0</v>
      </c>
    </row>
    <row r="1424" s="1" customFormat="1" spans="1:6">
      <c r="A1424" s="10">
        <v>1421</v>
      </c>
      <c r="B1424" s="47" t="s">
        <v>2103</v>
      </c>
      <c r="C1424" s="17" t="s">
        <v>2643</v>
      </c>
      <c r="D1424" s="11">
        <v>300662102</v>
      </c>
      <c r="E1424" s="10">
        <v>527.59</v>
      </c>
      <c r="F1424" s="14">
        <v>0</v>
      </c>
    </row>
    <row r="1425" s="1" customFormat="1" spans="1:6">
      <c r="A1425" s="10">
        <v>1422</v>
      </c>
      <c r="B1425" s="47" t="s">
        <v>2103</v>
      </c>
      <c r="C1425" s="17" t="s">
        <v>2644</v>
      </c>
      <c r="D1425" s="11">
        <v>328548539</v>
      </c>
      <c r="E1425" s="10">
        <v>2048.68</v>
      </c>
      <c r="F1425" s="14">
        <v>0</v>
      </c>
    </row>
    <row r="1426" s="1" customFormat="1" spans="1:6">
      <c r="A1426" s="10">
        <v>1423</v>
      </c>
      <c r="B1426" s="47" t="s">
        <v>2103</v>
      </c>
      <c r="C1426" s="10" t="s">
        <v>2645</v>
      </c>
      <c r="D1426" s="11">
        <v>75937631</v>
      </c>
      <c r="E1426" s="10">
        <v>5419.4</v>
      </c>
      <c r="F1426" s="14">
        <v>0</v>
      </c>
    </row>
    <row r="1427" s="1" customFormat="1" spans="1:6">
      <c r="A1427" s="10">
        <v>1424</v>
      </c>
      <c r="B1427" s="47" t="s">
        <v>2103</v>
      </c>
      <c r="C1427" s="11" t="s">
        <v>2646</v>
      </c>
      <c r="D1427" s="11">
        <v>668824018</v>
      </c>
      <c r="E1427" s="10">
        <v>2135.92</v>
      </c>
      <c r="F1427" s="14">
        <v>0</v>
      </c>
    </row>
    <row r="1428" s="1" customFormat="1" spans="1:6">
      <c r="A1428" s="10">
        <v>1425</v>
      </c>
      <c r="B1428" s="47" t="s">
        <v>2103</v>
      </c>
      <c r="C1428" s="11" t="s">
        <v>2647</v>
      </c>
      <c r="D1428" s="11">
        <v>797299918</v>
      </c>
      <c r="E1428" s="10">
        <v>5541.5</v>
      </c>
      <c r="F1428" s="14">
        <v>0</v>
      </c>
    </row>
    <row r="1429" s="1" customFormat="1" spans="1:6">
      <c r="A1429" s="10">
        <v>1426</v>
      </c>
      <c r="B1429" s="47" t="s">
        <v>2103</v>
      </c>
      <c r="C1429" s="11" t="s">
        <v>2648</v>
      </c>
      <c r="D1429" s="11">
        <v>300464325</v>
      </c>
      <c r="E1429" s="10">
        <v>605.52</v>
      </c>
      <c r="F1429" s="14">
        <v>0</v>
      </c>
    </row>
    <row r="1430" s="1" customFormat="1" spans="1:6">
      <c r="A1430" s="10">
        <v>1427</v>
      </c>
      <c r="B1430" s="47" t="s">
        <v>2103</v>
      </c>
      <c r="C1430" s="11" t="s">
        <v>2649</v>
      </c>
      <c r="D1430" s="11">
        <v>341051551</v>
      </c>
      <c r="E1430" s="10">
        <v>1086.35</v>
      </c>
      <c r="F1430" s="14">
        <v>0</v>
      </c>
    </row>
    <row r="1431" s="1" customFormat="1" spans="1:6">
      <c r="A1431" s="10">
        <v>1428</v>
      </c>
      <c r="B1431" s="47" t="s">
        <v>2103</v>
      </c>
      <c r="C1431" s="11" t="s">
        <v>2650</v>
      </c>
      <c r="D1431" s="11">
        <v>725746264</v>
      </c>
      <c r="E1431" s="10">
        <v>179.4</v>
      </c>
      <c r="F1431" s="14">
        <v>0</v>
      </c>
    </row>
    <row r="1432" s="1" customFormat="1" spans="1:6">
      <c r="A1432" s="10">
        <v>1429</v>
      </c>
      <c r="B1432" s="47" t="s">
        <v>2103</v>
      </c>
      <c r="C1432" s="10" t="s">
        <v>2651</v>
      </c>
      <c r="D1432" s="11">
        <v>600534014</v>
      </c>
      <c r="E1432" s="10">
        <v>4933.8</v>
      </c>
      <c r="F1432" s="14">
        <v>0.0333</v>
      </c>
    </row>
    <row r="1433" s="1" customFormat="1" spans="1:6">
      <c r="A1433" s="10">
        <v>1430</v>
      </c>
      <c r="B1433" s="47" t="s">
        <v>2103</v>
      </c>
      <c r="C1433" s="11" t="s">
        <v>2652</v>
      </c>
      <c r="D1433" s="11" t="s">
        <v>2653</v>
      </c>
      <c r="E1433" s="10">
        <v>131.2</v>
      </c>
      <c r="F1433" s="14">
        <v>0</v>
      </c>
    </row>
    <row r="1434" s="1" customFormat="1" spans="1:6">
      <c r="A1434" s="10">
        <v>1431</v>
      </c>
      <c r="B1434" s="47" t="s">
        <v>2103</v>
      </c>
      <c r="C1434" s="11" t="s">
        <v>2654</v>
      </c>
      <c r="D1434" s="11" t="s">
        <v>2655</v>
      </c>
      <c r="E1434" s="10">
        <v>483.75</v>
      </c>
      <c r="F1434" s="14">
        <v>0</v>
      </c>
    </row>
    <row r="1435" s="1" customFormat="1" spans="1:6">
      <c r="A1435" s="10">
        <v>1432</v>
      </c>
      <c r="B1435" s="47" t="s">
        <v>2103</v>
      </c>
      <c r="C1435" s="11" t="s">
        <v>2656</v>
      </c>
      <c r="D1435" s="11">
        <v>52078192</v>
      </c>
      <c r="E1435" s="10">
        <v>393.59</v>
      </c>
      <c r="F1435" s="14">
        <v>0</v>
      </c>
    </row>
    <row r="1436" s="1" customFormat="1" spans="1:6">
      <c r="A1436" s="10">
        <v>1433</v>
      </c>
      <c r="B1436" s="47" t="s">
        <v>2103</v>
      </c>
      <c r="C1436" s="11" t="s">
        <v>2657</v>
      </c>
      <c r="D1436" s="11">
        <v>725719725</v>
      </c>
      <c r="E1436" s="10">
        <v>1111.54</v>
      </c>
      <c r="F1436" s="14">
        <v>0</v>
      </c>
    </row>
    <row r="1437" s="1" customFormat="1" spans="1:6">
      <c r="A1437" s="10">
        <v>1434</v>
      </c>
      <c r="B1437" s="47" t="s">
        <v>2103</v>
      </c>
      <c r="C1437" s="11" t="s">
        <v>2658</v>
      </c>
      <c r="D1437" s="11">
        <v>741363386</v>
      </c>
      <c r="E1437" s="10">
        <v>312</v>
      </c>
      <c r="F1437" s="14">
        <v>0</v>
      </c>
    </row>
    <row r="1438" s="1" customFormat="1" spans="1:6">
      <c r="A1438" s="10">
        <v>1435</v>
      </c>
      <c r="B1438" s="47" t="s">
        <v>2103</v>
      </c>
      <c r="C1438" s="11" t="s">
        <v>2659</v>
      </c>
      <c r="D1438" s="11" t="s">
        <v>2660</v>
      </c>
      <c r="E1438" s="10">
        <v>390</v>
      </c>
      <c r="F1438" s="14">
        <v>0</v>
      </c>
    </row>
    <row r="1439" s="1" customFormat="1" spans="1:6">
      <c r="A1439" s="10">
        <v>1436</v>
      </c>
      <c r="B1439" s="47" t="s">
        <v>2103</v>
      </c>
      <c r="C1439" s="11" t="s">
        <v>2661</v>
      </c>
      <c r="D1439" s="11" t="s">
        <v>2662</v>
      </c>
      <c r="E1439" s="10">
        <v>555.06</v>
      </c>
      <c r="F1439" s="14">
        <v>0</v>
      </c>
    </row>
    <row r="1440" s="1" customFormat="1" spans="1:6">
      <c r="A1440" s="10">
        <v>1437</v>
      </c>
      <c r="B1440" s="47" t="s">
        <v>2103</v>
      </c>
      <c r="C1440" s="11" t="s">
        <v>2663</v>
      </c>
      <c r="D1440" s="11">
        <v>583257819</v>
      </c>
      <c r="E1440" s="10">
        <v>1261.5</v>
      </c>
      <c r="F1440" s="14">
        <v>0</v>
      </c>
    </row>
    <row r="1441" s="1" customFormat="1" spans="1:6">
      <c r="A1441" s="10">
        <v>1438</v>
      </c>
      <c r="B1441" s="47" t="s">
        <v>2103</v>
      </c>
      <c r="C1441" s="11" t="s">
        <v>2664</v>
      </c>
      <c r="D1441" s="11">
        <v>694076682</v>
      </c>
      <c r="E1441" s="10">
        <v>898.19</v>
      </c>
      <c r="F1441" s="14">
        <v>0</v>
      </c>
    </row>
    <row r="1442" s="1" customFormat="1" spans="1:6">
      <c r="A1442" s="10">
        <v>1439</v>
      </c>
      <c r="B1442" s="47" t="s">
        <v>2103</v>
      </c>
      <c r="C1442" s="11" t="s">
        <v>2665</v>
      </c>
      <c r="D1442" s="11">
        <v>328522822</v>
      </c>
      <c r="E1442" s="10">
        <v>1049.57</v>
      </c>
      <c r="F1442" s="14">
        <v>0</v>
      </c>
    </row>
    <row r="1443" s="1" customFormat="1" spans="1:6">
      <c r="A1443" s="10">
        <v>1440</v>
      </c>
      <c r="B1443" s="47" t="s">
        <v>2103</v>
      </c>
      <c r="C1443" s="11" t="s">
        <v>2666</v>
      </c>
      <c r="D1443" s="11">
        <v>581347589</v>
      </c>
      <c r="E1443" s="10">
        <v>271.6</v>
      </c>
      <c r="F1443" s="14">
        <v>0</v>
      </c>
    </row>
    <row r="1444" s="1" customFormat="1" spans="1:6">
      <c r="A1444" s="10">
        <v>1441</v>
      </c>
      <c r="B1444" s="47" t="s">
        <v>2103</v>
      </c>
      <c r="C1444" s="17" t="s">
        <v>2667</v>
      </c>
      <c r="D1444" s="11">
        <v>596143001</v>
      </c>
      <c r="E1444" s="10">
        <v>131.2</v>
      </c>
      <c r="F1444" s="14">
        <v>0</v>
      </c>
    </row>
    <row r="1445" s="1" customFormat="1" spans="1:6">
      <c r="A1445" s="10">
        <v>1442</v>
      </c>
      <c r="B1445" s="47" t="s">
        <v>2103</v>
      </c>
      <c r="C1445" s="11" t="s">
        <v>2668</v>
      </c>
      <c r="D1445" s="11">
        <v>52053235</v>
      </c>
      <c r="E1445" s="10">
        <v>917.8</v>
      </c>
      <c r="F1445" s="14">
        <v>0</v>
      </c>
    </row>
    <row r="1446" s="1" customFormat="1" spans="1:6">
      <c r="A1446" s="10">
        <v>1443</v>
      </c>
      <c r="B1446" s="47" t="s">
        <v>2103</v>
      </c>
      <c r="C1446" s="17" t="s">
        <v>2669</v>
      </c>
      <c r="D1446" s="11">
        <v>69881627</v>
      </c>
      <c r="E1446" s="10">
        <v>1139.16</v>
      </c>
      <c r="F1446" s="14">
        <v>0</v>
      </c>
    </row>
    <row r="1447" s="1" customFormat="1" spans="1:6">
      <c r="A1447" s="10">
        <v>1444</v>
      </c>
      <c r="B1447" s="47" t="s">
        <v>2103</v>
      </c>
      <c r="C1447" s="10" t="s">
        <v>2670</v>
      </c>
      <c r="D1447" s="11" t="s">
        <v>2671</v>
      </c>
      <c r="E1447" s="10">
        <v>524.78</v>
      </c>
      <c r="F1447" s="14">
        <v>0</v>
      </c>
    </row>
    <row r="1448" s="1" customFormat="1" spans="1:6">
      <c r="A1448" s="10">
        <v>1445</v>
      </c>
      <c r="B1448" s="47" t="s">
        <v>2103</v>
      </c>
      <c r="C1448" s="10" t="s">
        <v>2672</v>
      </c>
      <c r="D1448" s="11">
        <v>103692206</v>
      </c>
      <c r="E1448" s="10">
        <v>787.18</v>
      </c>
      <c r="F1448" s="14">
        <v>0</v>
      </c>
    </row>
    <row r="1449" s="1" customFormat="1" spans="1:6">
      <c r="A1449" s="10">
        <v>1446</v>
      </c>
      <c r="B1449" s="47" t="s">
        <v>2103</v>
      </c>
      <c r="C1449" s="17" t="s">
        <v>2673</v>
      </c>
      <c r="D1449" s="11">
        <v>730380893</v>
      </c>
      <c r="E1449" s="10">
        <v>9199.76</v>
      </c>
      <c r="F1449" s="14">
        <v>0</v>
      </c>
    </row>
    <row r="1450" s="1" customFormat="1" spans="1:6">
      <c r="A1450" s="10">
        <v>1447</v>
      </c>
      <c r="B1450" s="47" t="s">
        <v>2103</v>
      </c>
      <c r="C1450" s="10" t="s">
        <v>2674</v>
      </c>
      <c r="D1450" s="11">
        <v>356726224</v>
      </c>
      <c r="E1450" s="10">
        <v>11323.22</v>
      </c>
      <c r="F1450" s="14">
        <v>0</v>
      </c>
    </row>
    <row r="1451" s="1" customFormat="1" spans="1:6">
      <c r="A1451" s="10">
        <v>1448</v>
      </c>
      <c r="B1451" s="47" t="s">
        <v>2103</v>
      </c>
      <c r="C1451" s="10" t="s">
        <v>2675</v>
      </c>
      <c r="D1451" s="10" t="s">
        <v>2676</v>
      </c>
      <c r="E1451" s="10">
        <v>13786.96</v>
      </c>
      <c r="F1451" s="14">
        <v>0.0133</v>
      </c>
    </row>
    <row r="1452" s="1" customFormat="1" spans="1:6">
      <c r="A1452" s="10">
        <v>1449</v>
      </c>
      <c r="B1452" s="47" t="s">
        <v>2103</v>
      </c>
      <c r="C1452" s="11" t="s">
        <v>2677</v>
      </c>
      <c r="D1452" s="11">
        <v>673736645</v>
      </c>
      <c r="E1452" s="10">
        <v>8081.87</v>
      </c>
      <c r="F1452" s="14">
        <v>0</v>
      </c>
    </row>
    <row r="1453" s="1" customFormat="1" spans="1:6">
      <c r="A1453" s="10">
        <v>1450</v>
      </c>
      <c r="B1453" s="47" t="s">
        <v>2103</v>
      </c>
      <c r="C1453" s="11" t="s">
        <v>2678</v>
      </c>
      <c r="D1453" s="11">
        <v>780331571</v>
      </c>
      <c r="E1453" s="10">
        <v>3474.28</v>
      </c>
      <c r="F1453" s="14">
        <v>0</v>
      </c>
    </row>
    <row r="1454" s="1" customFormat="1" spans="1:6">
      <c r="A1454" s="10">
        <v>1451</v>
      </c>
      <c r="B1454" s="47" t="s">
        <v>2103</v>
      </c>
      <c r="C1454" s="11" t="s">
        <v>2679</v>
      </c>
      <c r="D1454" s="11" t="s">
        <v>2680</v>
      </c>
      <c r="E1454" s="10">
        <v>845.51</v>
      </c>
      <c r="F1454" s="14">
        <v>0</v>
      </c>
    </row>
    <row r="1455" s="1" customFormat="1" spans="1:6">
      <c r="A1455" s="10">
        <v>1452</v>
      </c>
      <c r="B1455" s="47" t="s">
        <v>2103</v>
      </c>
      <c r="C1455" s="10" t="s">
        <v>2681</v>
      </c>
      <c r="D1455" s="11">
        <v>300726233</v>
      </c>
      <c r="E1455" s="10">
        <v>1488.14</v>
      </c>
      <c r="F1455" s="14">
        <v>0</v>
      </c>
    </row>
    <row r="1456" s="1" customFormat="1" spans="1:6">
      <c r="A1456" s="10">
        <v>1453</v>
      </c>
      <c r="B1456" s="47" t="s">
        <v>2103</v>
      </c>
      <c r="C1456" s="11" t="s">
        <v>2682</v>
      </c>
      <c r="D1456" s="11">
        <v>773614856</v>
      </c>
      <c r="E1456" s="10">
        <v>897</v>
      </c>
      <c r="F1456" s="14">
        <v>0</v>
      </c>
    </row>
    <row r="1457" s="1" customFormat="1" spans="1:6">
      <c r="A1457" s="10">
        <v>1454</v>
      </c>
      <c r="B1457" s="47" t="s">
        <v>2103</v>
      </c>
      <c r="C1457" s="11" t="s">
        <v>2683</v>
      </c>
      <c r="D1457" s="11" t="s">
        <v>2684</v>
      </c>
      <c r="E1457" s="10">
        <v>341.08</v>
      </c>
      <c r="F1457" s="14">
        <v>0</v>
      </c>
    </row>
    <row r="1458" s="1" customFormat="1" spans="1:6">
      <c r="A1458" s="10">
        <v>1455</v>
      </c>
      <c r="B1458" s="47" t="s">
        <v>2103</v>
      </c>
      <c r="C1458" s="10" t="s">
        <v>2685</v>
      </c>
      <c r="D1458" s="11" t="s">
        <v>2686</v>
      </c>
      <c r="E1458" s="10">
        <v>1646.69</v>
      </c>
      <c r="F1458" s="14">
        <v>0</v>
      </c>
    </row>
    <row r="1459" s="1" customFormat="1" spans="1:6">
      <c r="A1459" s="10">
        <v>1456</v>
      </c>
      <c r="B1459" s="47" t="s">
        <v>2103</v>
      </c>
      <c r="C1459" s="11" t="s">
        <v>2687</v>
      </c>
      <c r="D1459" s="11" t="s">
        <v>2688</v>
      </c>
      <c r="E1459" s="10">
        <v>262.45</v>
      </c>
      <c r="F1459" s="14">
        <v>0</v>
      </c>
    </row>
    <row r="1460" s="1" customFormat="1" spans="1:6">
      <c r="A1460" s="10">
        <v>1457</v>
      </c>
      <c r="B1460" s="47" t="s">
        <v>2103</v>
      </c>
      <c r="C1460" s="17" t="s">
        <v>2689</v>
      </c>
      <c r="D1460" s="11">
        <v>300480245</v>
      </c>
      <c r="E1460" s="10">
        <v>373.42</v>
      </c>
      <c r="F1460" s="14">
        <v>0</v>
      </c>
    </row>
    <row r="1461" s="1" customFormat="1" spans="1:6">
      <c r="A1461" s="10">
        <v>1458</v>
      </c>
      <c r="B1461" s="47" t="s">
        <v>2103</v>
      </c>
      <c r="C1461" s="11" t="s">
        <v>2690</v>
      </c>
      <c r="D1461" s="11">
        <v>52098759</v>
      </c>
      <c r="E1461" s="10">
        <v>343.47</v>
      </c>
      <c r="F1461" s="14">
        <v>0</v>
      </c>
    </row>
    <row r="1462" s="1" customFormat="1" spans="1:6">
      <c r="A1462" s="10">
        <v>1459</v>
      </c>
      <c r="B1462" s="47" t="s">
        <v>2103</v>
      </c>
      <c r="C1462" s="11" t="s">
        <v>2691</v>
      </c>
      <c r="D1462" s="11">
        <v>553401146</v>
      </c>
      <c r="E1462" s="10">
        <v>6065.89</v>
      </c>
      <c r="F1462" s="14">
        <v>0</v>
      </c>
    </row>
    <row r="1463" s="1" customFormat="1" spans="1:6">
      <c r="A1463" s="10">
        <v>1460</v>
      </c>
      <c r="B1463" s="47" t="s">
        <v>2103</v>
      </c>
      <c r="C1463" s="11" t="s">
        <v>2692</v>
      </c>
      <c r="D1463" s="11" t="s">
        <v>2693</v>
      </c>
      <c r="E1463" s="10">
        <v>606.24</v>
      </c>
      <c r="F1463" s="14">
        <v>0</v>
      </c>
    </row>
    <row r="1464" s="1" customFormat="1" spans="1:6">
      <c r="A1464" s="10">
        <v>1461</v>
      </c>
      <c r="B1464" s="47" t="s">
        <v>2103</v>
      </c>
      <c r="C1464" s="11" t="s">
        <v>2694</v>
      </c>
      <c r="D1464" s="11">
        <v>55253259</v>
      </c>
      <c r="E1464" s="10">
        <v>1826.65</v>
      </c>
      <c r="F1464" s="14">
        <v>0</v>
      </c>
    </row>
    <row r="1465" s="1" customFormat="1" spans="1:6">
      <c r="A1465" s="10">
        <v>1462</v>
      </c>
      <c r="B1465" s="47" t="s">
        <v>2103</v>
      </c>
      <c r="C1465" s="11" t="s">
        <v>2695</v>
      </c>
      <c r="D1465" s="11" t="s">
        <v>2696</v>
      </c>
      <c r="E1465" s="10">
        <v>131.24</v>
      </c>
      <c r="F1465" s="14">
        <v>0</v>
      </c>
    </row>
    <row r="1466" s="1" customFormat="1" spans="1:6">
      <c r="A1466" s="10">
        <v>1463</v>
      </c>
      <c r="B1466" s="47" t="s">
        <v>2103</v>
      </c>
      <c r="C1466" s="11" t="s">
        <v>2697</v>
      </c>
      <c r="D1466" s="11">
        <v>569314565</v>
      </c>
      <c r="E1466" s="10">
        <v>1560.26</v>
      </c>
      <c r="F1466" s="14">
        <v>0</v>
      </c>
    </row>
    <row r="1467" s="1" customFormat="1" spans="1:6">
      <c r="A1467" s="10">
        <v>1464</v>
      </c>
      <c r="B1467" s="47" t="s">
        <v>2103</v>
      </c>
      <c r="C1467" s="11" t="s">
        <v>2698</v>
      </c>
      <c r="D1467" s="11">
        <v>93669095</v>
      </c>
      <c r="E1467" s="10">
        <v>3540.92</v>
      </c>
      <c r="F1467" s="14">
        <v>0.037</v>
      </c>
    </row>
    <row r="1468" s="1" customFormat="1" spans="1:6">
      <c r="A1468" s="10">
        <v>1465</v>
      </c>
      <c r="B1468" s="47" t="s">
        <v>2103</v>
      </c>
      <c r="C1468" s="10" t="s">
        <v>2699</v>
      </c>
      <c r="D1468" s="11">
        <v>738452417</v>
      </c>
      <c r="E1468" s="10">
        <v>262.39</v>
      </c>
      <c r="F1468" s="14">
        <v>0</v>
      </c>
    </row>
    <row r="1469" s="1" customFormat="1" spans="1:6">
      <c r="A1469" s="10">
        <v>1466</v>
      </c>
      <c r="B1469" s="47" t="s">
        <v>2103</v>
      </c>
      <c r="C1469" s="10" t="s">
        <v>2700</v>
      </c>
      <c r="D1469" s="11" t="s">
        <v>2701</v>
      </c>
      <c r="E1469" s="10">
        <v>514.69</v>
      </c>
      <c r="F1469" s="14">
        <v>0</v>
      </c>
    </row>
    <row r="1470" s="1" customFormat="1" spans="1:6">
      <c r="A1470" s="10">
        <v>1467</v>
      </c>
      <c r="B1470" s="47" t="s">
        <v>2103</v>
      </c>
      <c r="C1470" s="10" t="s">
        <v>2702</v>
      </c>
      <c r="D1470" s="11" t="s">
        <v>2703</v>
      </c>
      <c r="E1470" s="10">
        <v>1068.52</v>
      </c>
      <c r="F1470" s="14">
        <v>0</v>
      </c>
    </row>
    <row r="1471" s="1" customFormat="1" spans="1:6">
      <c r="A1471" s="10">
        <v>1468</v>
      </c>
      <c r="B1471" s="47" t="s">
        <v>2103</v>
      </c>
      <c r="C1471" s="10" t="s">
        <v>2704</v>
      </c>
      <c r="D1471" s="11">
        <v>328687918</v>
      </c>
      <c r="E1471" s="10">
        <v>817.46</v>
      </c>
      <c r="F1471" s="14">
        <v>0</v>
      </c>
    </row>
    <row r="1472" s="1" customFormat="1" spans="1:6">
      <c r="A1472" s="10">
        <v>1469</v>
      </c>
      <c r="B1472" s="47" t="s">
        <v>2103</v>
      </c>
      <c r="C1472" s="10" t="s">
        <v>2705</v>
      </c>
      <c r="D1472" s="11">
        <v>64024415</v>
      </c>
      <c r="E1472" s="10">
        <v>736.72</v>
      </c>
      <c r="F1472" s="14">
        <v>0</v>
      </c>
    </row>
    <row r="1473" s="1" customFormat="1" spans="1:6">
      <c r="A1473" s="10">
        <v>1470</v>
      </c>
      <c r="B1473" s="47" t="s">
        <v>2103</v>
      </c>
      <c r="C1473" s="10" t="s">
        <v>2706</v>
      </c>
      <c r="D1473" s="11" t="s">
        <v>2707</v>
      </c>
      <c r="E1473" s="10">
        <v>797.27</v>
      </c>
      <c r="F1473" s="14">
        <v>0</v>
      </c>
    </row>
    <row r="1474" s="1" customFormat="1" spans="1:6">
      <c r="A1474" s="10">
        <v>1471</v>
      </c>
      <c r="B1474" s="47" t="s">
        <v>2103</v>
      </c>
      <c r="C1474" s="11" t="s">
        <v>2708</v>
      </c>
      <c r="D1474" s="11">
        <v>103690235</v>
      </c>
      <c r="E1474" s="10">
        <v>21677.64</v>
      </c>
      <c r="F1474" s="14">
        <v>0.0061</v>
      </c>
    </row>
    <row r="1475" s="1" customFormat="1" spans="1:6">
      <c r="A1475" s="10">
        <v>1472</v>
      </c>
      <c r="B1475" s="47" t="s">
        <v>2103</v>
      </c>
      <c r="C1475" s="11" t="s">
        <v>2709</v>
      </c>
      <c r="D1475" s="11">
        <v>300533888</v>
      </c>
      <c r="E1475" s="10">
        <v>757.57</v>
      </c>
      <c r="F1475" s="14">
        <v>0</v>
      </c>
    </row>
    <row r="1476" s="1" customFormat="1" spans="1:6">
      <c r="A1476" s="10">
        <v>1473</v>
      </c>
      <c r="B1476" s="47" t="s">
        <v>2103</v>
      </c>
      <c r="C1476" s="11" t="s">
        <v>2710</v>
      </c>
      <c r="D1476" s="11">
        <v>675996061</v>
      </c>
      <c r="E1476" s="10">
        <v>132.26</v>
      </c>
      <c r="F1476" s="14">
        <v>0</v>
      </c>
    </row>
    <row r="1477" s="1" customFormat="1" spans="1:6">
      <c r="A1477" s="10">
        <v>1474</v>
      </c>
      <c r="B1477" s="47" t="s">
        <v>2103</v>
      </c>
      <c r="C1477" s="11" t="s">
        <v>2711</v>
      </c>
      <c r="D1477" s="11" t="s">
        <v>2712</v>
      </c>
      <c r="E1477" s="10">
        <v>131.2</v>
      </c>
      <c r="F1477" s="14">
        <v>0</v>
      </c>
    </row>
    <row r="1478" s="1" customFormat="1" spans="1:6">
      <c r="A1478" s="10">
        <v>1475</v>
      </c>
      <c r="B1478" s="47" t="s">
        <v>2103</v>
      </c>
      <c r="C1478" s="11" t="s">
        <v>2713</v>
      </c>
      <c r="D1478" s="11" t="s">
        <v>2714</v>
      </c>
      <c r="E1478" s="10">
        <v>302.76</v>
      </c>
      <c r="F1478" s="14">
        <v>0</v>
      </c>
    </row>
    <row r="1479" s="1" customFormat="1" spans="1:6">
      <c r="A1479" s="10">
        <v>1476</v>
      </c>
      <c r="B1479" s="47" t="s">
        <v>2103</v>
      </c>
      <c r="C1479" s="17" t="s">
        <v>2715</v>
      </c>
      <c r="D1479" s="11" t="s">
        <v>2716</v>
      </c>
      <c r="E1479" s="10">
        <v>605.52</v>
      </c>
      <c r="F1479" s="14">
        <v>0</v>
      </c>
    </row>
    <row r="1480" s="1" customFormat="1" spans="1:6">
      <c r="A1480" s="10">
        <v>1477</v>
      </c>
      <c r="B1480" s="47" t="s">
        <v>2103</v>
      </c>
      <c r="C1480" s="10" t="s">
        <v>2717</v>
      </c>
      <c r="D1480" s="11" t="s">
        <v>2718</v>
      </c>
      <c r="E1480" s="10">
        <v>1473.43</v>
      </c>
      <c r="F1480" s="14">
        <v>0</v>
      </c>
    </row>
    <row r="1481" s="1" customFormat="1" spans="1:6">
      <c r="A1481" s="10">
        <v>1478</v>
      </c>
      <c r="B1481" s="47" t="s">
        <v>2103</v>
      </c>
      <c r="C1481" s="11" t="s">
        <v>2719</v>
      </c>
      <c r="D1481" s="11" t="s">
        <v>2720</v>
      </c>
      <c r="E1481" s="10">
        <v>1120.21</v>
      </c>
      <c r="F1481" s="14">
        <v>0</v>
      </c>
    </row>
    <row r="1482" s="1" customFormat="1" spans="1:6">
      <c r="A1482" s="10">
        <v>1479</v>
      </c>
      <c r="B1482" s="47" t="s">
        <v>2103</v>
      </c>
      <c r="C1482" s="11" t="s">
        <v>2721</v>
      </c>
      <c r="D1482" s="11">
        <v>746655388</v>
      </c>
      <c r="E1482" s="10">
        <v>524.78</v>
      </c>
      <c r="F1482" s="14">
        <v>0</v>
      </c>
    </row>
    <row r="1483" s="1" customFormat="1" spans="1:6">
      <c r="A1483" s="10">
        <v>1480</v>
      </c>
      <c r="B1483" s="47" t="s">
        <v>2103</v>
      </c>
      <c r="C1483" s="17" t="s">
        <v>2722</v>
      </c>
      <c r="D1483" s="11" t="s">
        <v>2723</v>
      </c>
      <c r="E1483" s="10">
        <v>41740.67</v>
      </c>
      <c r="F1483" s="14">
        <v>0</v>
      </c>
    </row>
    <row r="1484" s="1" customFormat="1" spans="1:6">
      <c r="A1484" s="10">
        <v>1481</v>
      </c>
      <c r="B1484" s="47" t="s">
        <v>2103</v>
      </c>
      <c r="C1484" s="17" t="s">
        <v>2724</v>
      </c>
      <c r="D1484" s="11">
        <v>581342681</v>
      </c>
      <c r="E1484" s="10">
        <v>474.32</v>
      </c>
      <c r="F1484" s="14">
        <v>0</v>
      </c>
    </row>
    <row r="1485" s="1" customFormat="1" spans="1:6">
      <c r="A1485" s="10">
        <v>1482</v>
      </c>
      <c r="B1485" s="47" t="s">
        <v>2103</v>
      </c>
      <c r="C1485" s="11" t="s">
        <v>2725</v>
      </c>
      <c r="D1485" s="11">
        <v>687706690</v>
      </c>
      <c r="E1485" s="10">
        <v>262.39</v>
      </c>
      <c r="F1485" s="14">
        <v>0</v>
      </c>
    </row>
    <row r="1486" s="1" customFormat="1" spans="1:6">
      <c r="A1486" s="10">
        <v>1483</v>
      </c>
      <c r="B1486" s="47" t="s">
        <v>2103</v>
      </c>
      <c r="C1486" s="11" t="s">
        <v>2726</v>
      </c>
      <c r="D1486" s="11" t="s">
        <v>2727</v>
      </c>
      <c r="E1486" s="10">
        <v>316.96</v>
      </c>
      <c r="F1486" s="14">
        <v>0</v>
      </c>
    </row>
    <row r="1487" s="1" customFormat="1" spans="1:6">
      <c r="A1487" s="10">
        <v>1484</v>
      </c>
      <c r="B1487" s="47" t="s">
        <v>2103</v>
      </c>
      <c r="C1487" s="10" t="s">
        <v>2728</v>
      </c>
      <c r="D1487" s="11">
        <v>562687692</v>
      </c>
      <c r="E1487" s="10">
        <v>1697.84</v>
      </c>
      <c r="F1487" s="14">
        <v>0</v>
      </c>
    </row>
    <row r="1488" s="1" customFormat="1" spans="1:6">
      <c r="A1488" s="10">
        <v>1485</v>
      </c>
      <c r="B1488" s="47" t="s">
        <v>2103</v>
      </c>
      <c r="C1488" s="11" t="s">
        <v>2729</v>
      </c>
      <c r="D1488" s="11" t="s">
        <v>2730</v>
      </c>
      <c r="E1488" s="10">
        <v>575.26</v>
      </c>
      <c r="F1488" s="14">
        <v>0</v>
      </c>
    </row>
    <row r="1489" s="1" customFormat="1" spans="1:6">
      <c r="A1489" s="10">
        <v>1486</v>
      </c>
      <c r="B1489" s="47" t="s">
        <v>2103</v>
      </c>
      <c r="C1489" s="11" t="s">
        <v>2731</v>
      </c>
      <c r="D1489" s="11">
        <v>783326786</v>
      </c>
      <c r="E1489" s="10">
        <v>344.46</v>
      </c>
      <c r="F1489" s="14">
        <v>0</v>
      </c>
    </row>
    <row r="1490" s="1" customFormat="1" spans="1:6">
      <c r="A1490" s="10">
        <v>1487</v>
      </c>
      <c r="B1490" s="47" t="s">
        <v>2103</v>
      </c>
      <c r="C1490" s="11" t="s">
        <v>2732</v>
      </c>
      <c r="D1490" s="11" t="s">
        <v>2733</v>
      </c>
      <c r="E1490" s="10">
        <v>787.18</v>
      </c>
      <c r="F1490" s="14">
        <v>0</v>
      </c>
    </row>
    <row r="1491" s="1" customFormat="1" spans="1:6">
      <c r="A1491" s="10">
        <v>1488</v>
      </c>
      <c r="B1491" s="47" t="s">
        <v>2103</v>
      </c>
      <c r="C1491" s="11" t="s">
        <v>2734</v>
      </c>
      <c r="D1491" s="11">
        <v>758126571</v>
      </c>
      <c r="E1491" s="10">
        <v>585.34</v>
      </c>
      <c r="F1491" s="14">
        <v>0</v>
      </c>
    </row>
    <row r="1492" s="1" customFormat="1" spans="1:6">
      <c r="A1492" s="10">
        <v>1489</v>
      </c>
      <c r="B1492" s="47" t="s">
        <v>2103</v>
      </c>
      <c r="C1492" s="11" t="s">
        <v>2735</v>
      </c>
      <c r="D1492" s="11">
        <v>103712289</v>
      </c>
      <c r="E1492" s="10">
        <v>205.8</v>
      </c>
      <c r="F1492" s="14">
        <v>0</v>
      </c>
    </row>
    <row r="1493" s="1" customFormat="1" spans="1:6">
      <c r="A1493" s="10">
        <v>1490</v>
      </c>
      <c r="B1493" s="47" t="s">
        <v>2103</v>
      </c>
      <c r="C1493" s="11" t="s">
        <v>2736</v>
      </c>
      <c r="D1493" s="11">
        <v>103703235</v>
      </c>
      <c r="E1493" s="10">
        <v>608.18</v>
      </c>
      <c r="F1493" s="14">
        <v>0</v>
      </c>
    </row>
    <row r="1494" s="1" customFormat="1" spans="1:6">
      <c r="A1494" s="10">
        <v>1491</v>
      </c>
      <c r="B1494" s="47" t="s">
        <v>2103</v>
      </c>
      <c r="C1494" s="11" t="s">
        <v>2737</v>
      </c>
      <c r="D1494" s="10">
        <v>83033528</v>
      </c>
      <c r="E1494" s="10">
        <v>1988.42</v>
      </c>
      <c r="F1494" s="14">
        <v>0</v>
      </c>
    </row>
    <row r="1495" s="1" customFormat="1" spans="1:6">
      <c r="A1495" s="10">
        <v>1492</v>
      </c>
      <c r="B1495" s="47" t="s">
        <v>2103</v>
      </c>
      <c r="C1495" s="17" t="s">
        <v>2738</v>
      </c>
      <c r="D1495" s="11">
        <v>589794914</v>
      </c>
      <c r="E1495" s="10">
        <v>1776.37</v>
      </c>
      <c r="F1495" s="14">
        <v>0</v>
      </c>
    </row>
    <row r="1496" s="1" customFormat="1" spans="1:6">
      <c r="A1496" s="10">
        <v>1493</v>
      </c>
      <c r="B1496" s="47" t="s">
        <v>2103</v>
      </c>
      <c r="C1496" s="17" t="s">
        <v>2739</v>
      </c>
      <c r="D1496" s="11" t="s">
        <v>2740</v>
      </c>
      <c r="E1496" s="10">
        <v>393.59</v>
      </c>
      <c r="F1496" s="14">
        <v>0</v>
      </c>
    </row>
    <row r="1497" s="1" customFormat="1" spans="1:6">
      <c r="A1497" s="10">
        <v>1494</v>
      </c>
      <c r="B1497" s="47" t="s">
        <v>2103</v>
      </c>
      <c r="C1497" s="11" t="s">
        <v>2741</v>
      </c>
      <c r="D1497" s="11">
        <v>770621903</v>
      </c>
      <c r="E1497" s="10">
        <v>474.32</v>
      </c>
      <c r="F1497" s="14">
        <v>0</v>
      </c>
    </row>
    <row r="1498" s="1" customFormat="1" spans="1:6">
      <c r="A1498" s="10">
        <v>1495</v>
      </c>
      <c r="B1498" s="47" t="s">
        <v>2103</v>
      </c>
      <c r="C1498" s="11" t="s">
        <v>2742</v>
      </c>
      <c r="D1498" s="11">
        <v>735484309</v>
      </c>
      <c r="E1498" s="10">
        <v>232.12</v>
      </c>
      <c r="F1498" s="14">
        <v>0</v>
      </c>
    </row>
    <row r="1499" s="1" customFormat="1" spans="1:6">
      <c r="A1499" s="10">
        <v>1496</v>
      </c>
      <c r="B1499" s="47" t="s">
        <v>2103</v>
      </c>
      <c r="C1499" s="11" t="s">
        <v>2743</v>
      </c>
      <c r="D1499" s="11">
        <v>752203003</v>
      </c>
      <c r="E1499" s="10">
        <v>787.18</v>
      </c>
      <c r="F1499" s="14">
        <v>0</v>
      </c>
    </row>
    <row r="1500" s="1" customFormat="1" spans="1:6">
      <c r="A1500" s="10">
        <v>1497</v>
      </c>
      <c r="B1500" s="47" t="s">
        <v>2103</v>
      </c>
      <c r="C1500" s="11" t="s">
        <v>2744</v>
      </c>
      <c r="D1500" s="11">
        <v>578324765</v>
      </c>
      <c r="E1500" s="10">
        <v>292.67</v>
      </c>
      <c r="F1500" s="14">
        <v>0</v>
      </c>
    </row>
    <row r="1501" s="1" customFormat="1" spans="1:6">
      <c r="A1501" s="10">
        <v>1498</v>
      </c>
      <c r="B1501" s="47" t="s">
        <v>2103</v>
      </c>
      <c r="C1501" s="10" t="s">
        <v>2745</v>
      </c>
      <c r="D1501" s="11">
        <v>741371650</v>
      </c>
      <c r="E1501" s="10">
        <v>341.92</v>
      </c>
      <c r="F1501" s="14">
        <v>0</v>
      </c>
    </row>
    <row r="1502" s="1" customFormat="1" spans="1:6">
      <c r="A1502" s="10">
        <v>1499</v>
      </c>
      <c r="B1502" s="47" t="s">
        <v>2103</v>
      </c>
      <c r="C1502" s="11" t="s">
        <v>2746</v>
      </c>
      <c r="D1502" s="11" t="s">
        <v>2747</v>
      </c>
      <c r="E1502" s="10">
        <v>1604.94</v>
      </c>
      <c r="F1502" s="14">
        <v>0</v>
      </c>
    </row>
    <row r="1503" s="1" customFormat="1" spans="1:6">
      <c r="A1503" s="10">
        <v>1500</v>
      </c>
      <c r="B1503" s="47" t="s">
        <v>2103</v>
      </c>
      <c r="C1503" s="11" t="s">
        <v>2748</v>
      </c>
      <c r="D1503" s="11">
        <v>300344796</v>
      </c>
      <c r="E1503" s="10">
        <v>131.2</v>
      </c>
      <c r="F1503" s="14">
        <v>0</v>
      </c>
    </row>
    <row r="1504" s="1" customFormat="1" spans="1:6">
      <c r="A1504" s="10">
        <v>1501</v>
      </c>
      <c r="B1504" s="47" t="s">
        <v>2103</v>
      </c>
      <c r="C1504" s="11" t="s">
        <v>2749</v>
      </c>
      <c r="D1504" s="11">
        <v>596136055</v>
      </c>
      <c r="E1504" s="10">
        <v>131.2</v>
      </c>
      <c r="F1504" s="14">
        <v>0</v>
      </c>
    </row>
    <row r="1505" s="1" customFormat="1" spans="1:6">
      <c r="A1505" s="10">
        <v>1502</v>
      </c>
      <c r="B1505" s="47" t="s">
        <v>2103</v>
      </c>
      <c r="C1505" s="11" t="s">
        <v>2750</v>
      </c>
      <c r="D1505" s="49">
        <v>697434502</v>
      </c>
      <c r="E1505" s="10">
        <v>181.7</v>
      </c>
      <c r="F1505" s="14">
        <v>0</v>
      </c>
    </row>
    <row r="1506" s="1" customFormat="1" spans="1:6">
      <c r="A1506" s="10">
        <v>1503</v>
      </c>
      <c r="B1506" s="47" t="s">
        <v>2103</v>
      </c>
      <c r="C1506" s="49" t="s">
        <v>2751</v>
      </c>
      <c r="D1506" s="49">
        <v>328602080</v>
      </c>
      <c r="E1506" s="10">
        <v>444.05</v>
      </c>
      <c r="F1506" s="14">
        <v>0</v>
      </c>
    </row>
    <row r="1507" s="1" customFormat="1" spans="1:6">
      <c r="A1507" s="10">
        <v>1504</v>
      </c>
      <c r="B1507" s="47" t="s">
        <v>2103</v>
      </c>
      <c r="C1507" s="11" t="s">
        <v>2752</v>
      </c>
      <c r="D1507" s="11">
        <v>592904440</v>
      </c>
      <c r="E1507" s="10">
        <v>1327.48</v>
      </c>
      <c r="F1507" s="14">
        <v>0</v>
      </c>
    </row>
    <row r="1508" s="1" customFormat="1" spans="1:6">
      <c r="A1508" s="10">
        <v>1505</v>
      </c>
      <c r="B1508" s="47" t="s">
        <v>2103</v>
      </c>
      <c r="C1508" s="10" t="s">
        <v>2753</v>
      </c>
      <c r="D1508" s="10">
        <v>572333150</v>
      </c>
      <c r="E1508" s="10">
        <v>393.59</v>
      </c>
      <c r="F1508" s="14">
        <v>0</v>
      </c>
    </row>
    <row r="1509" s="1" customFormat="1" spans="1:6">
      <c r="A1509" s="10">
        <v>1506</v>
      </c>
      <c r="B1509" s="47" t="s">
        <v>2103</v>
      </c>
      <c r="C1509" s="11" t="s">
        <v>2754</v>
      </c>
      <c r="D1509" s="11">
        <v>572306267</v>
      </c>
      <c r="E1509" s="10">
        <v>262.39</v>
      </c>
      <c r="F1509" s="14">
        <v>0</v>
      </c>
    </row>
    <row r="1510" s="1" customFormat="1" spans="1:6">
      <c r="A1510" s="10">
        <v>1507</v>
      </c>
      <c r="B1510" s="47" t="s">
        <v>2103</v>
      </c>
      <c r="C1510" s="11" t="s">
        <v>2755</v>
      </c>
      <c r="D1510" s="11" t="s">
        <v>2756</v>
      </c>
      <c r="E1510" s="10">
        <v>262.39</v>
      </c>
      <c r="F1510" s="14">
        <v>0</v>
      </c>
    </row>
    <row r="1511" s="1" customFormat="1" spans="1:6">
      <c r="A1511" s="10">
        <v>1508</v>
      </c>
      <c r="B1511" s="47" t="s">
        <v>2103</v>
      </c>
      <c r="C1511" s="11" t="s">
        <v>2757</v>
      </c>
      <c r="D1511" s="11">
        <v>673718447</v>
      </c>
      <c r="E1511" s="10">
        <v>131.2</v>
      </c>
      <c r="F1511" s="14">
        <v>0</v>
      </c>
    </row>
    <row r="1512" s="1" customFormat="1" spans="1:6">
      <c r="A1512" s="10">
        <v>1509</v>
      </c>
      <c r="B1512" s="47" t="s">
        <v>2103</v>
      </c>
      <c r="C1512" s="11" t="s">
        <v>2758</v>
      </c>
      <c r="D1512" s="11">
        <v>589753557</v>
      </c>
      <c r="E1512" s="10">
        <v>262.39</v>
      </c>
      <c r="F1512" s="14">
        <v>0</v>
      </c>
    </row>
    <row r="1513" s="1" customFormat="1" spans="1:6">
      <c r="A1513" s="10">
        <v>1510</v>
      </c>
      <c r="B1513" s="47" t="s">
        <v>2103</v>
      </c>
      <c r="C1513" s="11" t="s">
        <v>2759</v>
      </c>
      <c r="D1513" s="11">
        <v>673702162</v>
      </c>
      <c r="E1513" s="10">
        <v>574001.41</v>
      </c>
      <c r="F1513" s="14">
        <v>0.0035</v>
      </c>
    </row>
    <row r="1514" s="1" customFormat="1" spans="1:6">
      <c r="A1514" s="10">
        <v>1511</v>
      </c>
      <c r="B1514" s="47" t="s">
        <v>2103</v>
      </c>
      <c r="C1514" s="17" t="s">
        <v>2760</v>
      </c>
      <c r="D1514" s="11">
        <v>764339792</v>
      </c>
      <c r="E1514" s="10">
        <v>6006.36</v>
      </c>
      <c r="F1514" s="14">
        <v>0</v>
      </c>
    </row>
    <row r="1515" s="1" customFormat="1" spans="1:6">
      <c r="A1515" s="10">
        <v>1512</v>
      </c>
      <c r="B1515" s="47" t="s">
        <v>2103</v>
      </c>
      <c r="C1515" s="11" t="s">
        <v>2761</v>
      </c>
      <c r="D1515" s="11" t="s">
        <v>2762</v>
      </c>
      <c r="E1515" s="10">
        <v>9992.19</v>
      </c>
      <c r="F1515" s="14">
        <v>0.0135</v>
      </c>
    </row>
    <row r="1516" s="1" customFormat="1" spans="1:6">
      <c r="A1516" s="10">
        <v>1513</v>
      </c>
      <c r="B1516" s="47" t="s">
        <v>2103</v>
      </c>
      <c r="C1516" s="10" t="s">
        <v>2763</v>
      </c>
      <c r="D1516" s="10" t="s">
        <v>2764</v>
      </c>
      <c r="E1516" s="10">
        <v>272.48</v>
      </c>
      <c r="F1516" s="14">
        <v>0</v>
      </c>
    </row>
    <row r="1517" s="1" customFormat="1" spans="1:6">
      <c r="A1517" s="10">
        <v>1514</v>
      </c>
      <c r="B1517" s="47" t="s">
        <v>2103</v>
      </c>
      <c r="C1517" s="10" t="s">
        <v>2765</v>
      </c>
      <c r="D1517" s="11">
        <v>562673813</v>
      </c>
      <c r="E1517" s="10">
        <v>918.58</v>
      </c>
      <c r="F1517" s="14">
        <v>0</v>
      </c>
    </row>
    <row r="1518" s="1" customFormat="1" spans="1:6">
      <c r="A1518" s="10">
        <v>1515</v>
      </c>
      <c r="B1518" s="47" t="s">
        <v>2103</v>
      </c>
      <c r="C1518" s="11" t="s">
        <v>2766</v>
      </c>
      <c r="D1518" s="11">
        <v>660303488</v>
      </c>
      <c r="E1518" s="10">
        <v>878</v>
      </c>
      <c r="F1518" s="14">
        <v>0</v>
      </c>
    </row>
    <row r="1519" s="1" customFormat="1" spans="1:6">
      <c r="A1519" s="10">
        <v>1516</v>
      </c>
      <c r="B1519" s="47" t="s">
        <v>2103</v>
      </c>
      <c r="C1519" s="11" t="s">
        <v>2767</v>
      </c>
      <c r="D1519" s="11">
        <v>777337745</v>
      </c>
      <c r="E1519" s="10">
        <v>1039.48</v>
      </c>
      <c r="F1519" s="14">
        <v>0</v>
      </c>
    </row>
    <row r="1520" s="1" customFormat="1" spans="1:6">
      <c r="A1520" s="10">
        <v>1517</v>
      </c>
      <c r="B1520" s="47" t="s">
        <v>2103</v>
      </c>
      <c r="C1520" s="11" t="s">
        <v>2768</v>
      </c>
      <c r="D1520" s="11">
        <v>773603110</v>
      </c>
      <c r="E1520" s="10">
        <v>1070.39</v>
      </c>
      <c r="F1520" s="14">
        <v>0</v>
      </c>
    </row>
    <row r="1521" s="1" customFormat="1" spans="1:6">
      <c r="A1521" s="10">
        <v>1518</v>
      </c>
      <c r="B1521" s="47" t="s">
        <v>2103</v>
      </c>
      <c r="C1521" s="11" t="s">
        <v>2769</v>
      </c>
      <c r="D1521" s="11" t="s">
        <v>2770</v>
      </c>
      <c r="E1521" s="10">
        <v>524.78</v>
      </c>
      <c r="F1521" s="14">
        <v>0</v>
      </c>
    </row>
    <row r="1522" s="1" customFormat="1" spans="1:6">
      <c r="A1522" s="10">
        <v>1519</v>
      </c>
      <c r="B1522" s="47" t="s">
        <v>2103</v>
      </c>
      <c r="C1522" s="11" t="s">
        <v>2771</v>
      </c>
      <c r="D1522" s="11">
        <v>780309681</v>
      </c>
      <c r="E1522" s="10">
        <v>232.12</v>
      </c>
      <c r="F1522" s="14">
        <v>0</v>
      </c>
    </row>
    <row r="1523" s="1" customFormat="1" spans="1:6">
      <c r="A1523" s="10">
        <v>1520</v>
      </c>
      <c r="B1523" s="47" t="s">
        <v>2103</v>
      </c>
      <c r="C1523" s="11" t="s">
        <v>2772</v>
      </c>
      <c r="D1523" s="11">
        <v>789385437</v>
      </c>
      <c r="E1523" s="10">
        <v>1412.92</v>
      </c>
      <c r="F1523" s="14">
        <v>0</v>
      </c>
    </row>
    <row r="1524" s="1" customFormat="1" spans="1:6">
      <c r="A1524" s="10">
        <v>1521</v>
      </c>
      <c r="B1524" s="47" t="s">
        <v>2103</v>
      </c>
      <c r="C1524" s="11" t="s">
        <v>2773</v>
      </c>
      <c r="D1524" s="11">
        <v>239257035</v>
      </c>
      <c r="E1524" s="10">
        <v>787.18</v>
      </c>
      <c r="F1524" s="14">
        <v>0</v>
      </c>
    </row>
    <row r="1525" s="1" customFormat="1" spans="1:6">
      <c r="A1525" s="10">
        <v>1522</v>
      </c>
      <c r="B1525" s="47" t="s">
        <v>2103</v>
      </c>
      <c r="C1525" s="10" t="s">
        <v>2774</v>
      </c>
      <c r="D1525" s="10">
        <v>764337084</v>
      </c>
      <c r="E1525" s="10">
        <v>124752.8</v>
      </c>
      <c r="F1525" s="14">
        <v>0</v>
      </c>
    </row>
    <row r="1526" s="1" customFormat="1" spans="1:6">
      <c r="A1526" s="10">
        <v>1523</v>
      </c>
      <c r="B1526" s="47" t="s">
        <v>2103</v>
      </c>
      <c r="C1526" s="11" t="s">
        <v>2775</v>
      </c>
      <c r="D1526" s="11">
        <v>553438563</v>
      </c>
      <c r="E1526" s="10">
        <v>676.16</v>
      </c>
      <c r="F1526" s="14">
        <v>0</v>
      </c>
    </row>
    <row r="1527" s="1" customFormat="1" spans="1:6">
      <c r="A1527" s="10">
        <v>1524</v>
      </c>
      <c r="B1527" s="47" t="s">
        <v>2103</v>
      </c>
      <c r="C1527" s="11" t="s">
        <v>2776</v>
      </c>
      <c r="D1527" s="11" t="s">
        <v>2777</v>
      </c>
      <c r="E1527" s="10">
        <v>2645.35</v>
      </c>
      <c r="F1527" s="14">
        <v>0</v>
      </c>
    </row>
    <row r="1528" s="1" customFormat="1" spans="1:6">
      <c r="A1528" s="10">
        <v>1525</v>
      </c>
      <c r="B1528" s="47" t="s">
        <v>2103</v>
      </c>
      <c r="C1528" s="11" t="s">
        <v>2778</v>
      </c>
      <c r="D1528" s="11">
        <v>64006807</v>
      </c>
      <c r="E1528" s="10">
        <v>216.98</v>
      </c>
      <c r="F1528" s="14">
        <v>0</v>
      </c>
    </row>
    <row r="1529" s="1" customFormat="1" spans="1:6">
      <c r="A1529" s="10">
        <v>1526</v>
      </c>
      <c r="B1529" s="47" t="s">
        <v>2103</v>
      </c>
      <c r="C1529" s="11" t="s">
        <v>2779</v>
      </c>
      <c r="D1529" s="11" t="s">
        <v>2780</v>
      </c>
      <c r="E1529" s="10">
        <v>262.39</v>
      </c>
      <c r="F1529" s="14">
        <v>0</v>
      </c>
    </row>
    <row r="1530" s="1" customFormat="1" spans="1:6">
      <c r="A1530" s="10">
        <v>1527</v>
      </c>
      <c r="B1530" s="47" t="s">
        <v>2103</v>
      </c>
      <c r="C1530" s="11" t="s">
        <v>2781</v>
      </c>
      <c r="D1530" s="11">
        <v>575117568</v>
      </c>
      <c r="E1530" s="10">
        <v>195</v>
      </c>
      <c r="F1530" s="14">
        <v>0</v>
      </c>
    </row>
    <row r="1531" s="1" customFormat="1" spans="1:6">
      <c r="A1531" s="10">
        <v>1528</v>
      </c>
      <c r="B1531" s="47" t="s">
        <v>2103</v>
      </c>
      <c r="C1531" s="11" t="s">
        <v>2782</v>
      </c>
      <c r="D1531" s="11" t="s">
        <v>2783</v>
      </c>
      <c r="E1531" s="10">
        <v>787.18</v>
      </c>
      <c r="F1531" s="14">
        <v>0</v>
      </c>
    </row>
    <row r="1532" s="1" customFormat="1" spans="1:6">
      <c r="A1532" s="10">
        <v>1529</v>
      </c>
      <c r="B1532" s="47" t="s">
        <v>2103</v>
      </c>
      <c r="C1532" s="11" t="s">
        <v>2784</v>
      </c>
      <c r="D1532" s="11" t="s">
        <v>2785</v>
      </c>
      <c r="E1532" s="10">
        <v>2100.37</v>
      </c>
      <c r="F1532" s="14">
        <v>0</v>
      </c>
    </row>
    <row r="1533" s="1" customFormat="1" spans="1:6">
      <c r="A1533" s="10">
        <v>1530</v>
      </c>
      <c r="B1533" s="47" t="s">
        <v>2103</v>
      </c>
      <c r="C1533" s="11" t="s">
        <v>2786</v>
      </c>
      <c r="D1533" s="11">
        <v>61217385</v>
      </c>
      <c r="E1533" s="10">
        <v>766.99</v>
      </c>
      <c r="F1533" s="14">
        <v>0</v>
      </c>
    </row>
    <row r="1534" s="1" customFormat="1" spans="1:6">
      <c r="A1534" s="10">
        <v>1531</v>
      </c>
      <c r="B1534" s="47" t="s">
        <v>2103</v>
      </c>
      <c r="C1534" s="11" t="s">
        <v>2787</v>
      </c>
      <c r="D1534" s="11" t="s">
        <v>2788</v>
      </c>
      <c r="E1534" s="10">
        <v>1059.66</v>
      </c>
      <c r="F1534" s="14">
        <v>0</v>
      </c>
    </row>
    <row r="1535" s="1" customFormat="1" spans="1:6">
      <c r="A1535" s="10">
        <v>1532</v>
      </c>
      <c r="B1535" s="47" t="s">
        <v>2103</v>
      </c>
      <c r="C1535" s="11" t="s">
        <v>2789</v>
      </c>
      <c r="D1535" s="11">
        <v>600732408</v>
      </c>
      <c r="E1535" s="10">
        <v>1120.21</v>
      </c>
      <c r="F1535" s="14">
        <v>0</v>
      </c>
    </row>
    <row r="1536" s="1" customFormat="1" spans="1:6">
      <c r="A1536" s="10">
        <v>1533</v>
      </c>
      <c r="B1536" s="47" t="s">
        <v>2103</v>
      </c>
      <c r="C1536" s="11" t="s">
        <v>2790</v>
      </c>
      <c r="D1536" s="11" t="s">
        <v>2791</v>
      </c>
      <c r="E1536" s="10">
        <v>565.15</v>
      </c>
      <c r="F1536" s="14">
        <v>0</v>
      </c>
    </row>
    <row r="1537" s="1" customFormat="1" spans="1:6">
      <c r="A1537" s="10">
        <v>1534</v>
      </c>
      <c r="B1537" s="47" t="s">
        <v>2103</v>
      </c>
      <c r="C1537" s="11" t="s">
        <v>2792</v>
      </c>
      <c r="D1537" s="11">
        <v>160056208</v>
      </c>
      <c r="E1537" s="10">
        <v>1624.81</v>
      </c>
      <c r="F1537" s="14">
        <v>0</v>
      </c>
    </row>
    <row r="1538" s="1" customFormat="1" spans="1:6">
      <c r="A1538" s="10">
        <v>1535</v>
      </c>
      <c r="B1538" s="47" t="s">
        <v>2103</v>
      </c>
      <c r="C1538" s="11" t="s">
        <v>2793</v>
      </c>
      <c r="D1538" s="11">
        <v>589768230</v>
      </c>
      <c r="E1538" s="10">
        <v>1311.96</v>
      </c>
      <c r="F1538" s="14">
        <v>0</v>
      </c>
    </row>
    <row r="1539" s="1" customFormat="1" spans="1:6">
      <c r="A1539" s="10">
        <v>1536</v>
      </c>
      <c r="B1539" s="47" t="s">
        <v>2103</v>
      </c>
      <c r="C1539" s="17" t="s">
        <v>2794</v>
      </c>
      <c r="D1539" s="11">
        <v>300518477</v>
      </c>
      <c r="E1539" s="10">
        <v>918.37</v>
      </c>
      <c r="F1539" s="14">
        <v>0</v>
      </c>
    </row>
    <row r="1540" s="1" customFormat="1" spans="1:6">
      <c r="A1540" s="10">
        <v>1537</v>
      </c>
      <c r="B1540" s="47" t="s">
        <v>2103</v>
      </c>
      <c r="C1540" s="17" t="s">
        <v>2795</v>
      </c>
      <c r="D1540" s="11">
        <v>668834582</v>
      </c>
      <c r="E1540" s="10">
        <v>978.92</v>
      </c>
      <c r="F1540" s="14">
        <v>0</v>
      </c>
    </row>
    <row r="1541" s="1" customFormat="1" spans="1:6">
      <c r="A1541" s="10">
        <v>1538</v>
      </c>
      <c r="B1541" s="47" t="s">
        <v>2103</v>
      </c>
      <c r="C1541" s="11" t="s">
        <v>2796</v>
      </c>
      <c r="D1541" s="11">
        <v>673714403</v>
      </c>
      <c r="E1541" s="10">
        <v>262.55</v>
      </c>
      <c r="F1541" s="14">
        <v>0</v>
      </c>
    </row>
    <row r="1542" s="1" customFormat="1" spans="1:6">
      <c r="A1542" s="10">
        <v>1539</v>
      </c>
      <c r="B1542" s="47" t="s">
        <v>2103</v>
      </c>
      <c r="C1542" s="10" t="s">
        <v>2797</v>
      </c>
      <c r="D1542" s="11" t="s">
        <v>2798</v>
      </c>
      <c r="E1542" s="10">
        <v>144.3</v>
      </c>
      <c r="F1542" s="14">
        <v>0</v>
      </c>
    </row>
    <row r="1543" s="1" customFormat="1" spans="1:6">
      <c r="A1543" s="10">
        <v>1540</v>
      </c>
      <c r="B1543" s="47" t="s">
        <v>2103</v>
      </c>
      <c r="C1543" s="11" t="s">
        <v>2799</v>
      </c>
      <c r="D1543" s="11">
        <v>559470273</v>
      </c>
      <c r="E1543" s="10">
        <v>131.2</v>
      </c>
      <c r="F1543" s="14">
        <v>0</v>
      </c>
    </row>
    <row r="1544" s="1" customFormat="1" spans="1:6">
      <c r="A1544" s="10">
        <v>1541</v>
      </c>
      <c r="B1544" s="47" t="s">
        <v>2103</v>
      </c>
      <c r="C1544" s="11" t="s">
        <v>2800</v>
      </c>
      <c r="D1544" s="11" t="s">
        <v>2801</v>
      </c>
      <c r="E1544" s="10">
        <v>222.02</v>
      </c>
      <c r="F1544" s="14">
        <v>0</v>
      </c>
    </row>
    <row r="1545" s="1" customFormat="1" spans="1:6">
      <c r="A1545" s="10">
        <v>1542</v>
      </c>
      <c r="B1545" s="47" t="s">
        <v>2103</v>
      </c>
      <c r="C1545" s="11" t="s">
        <v>2802</v>
      </c>
      <c r="D1545" s="11">
        <v>727532016</v>
      </c>
      <c r="E1545" s="10">
        <v>2361.53</v>
      </c>
      <c r="F1545" s="14">
        <v>0</v>
      </c>
    </row>
    <row r="1546" s="1" customFormat="1" spans="1:6">
      <c r="A1546" s="10">
        <v>1543</v>
      </c>
      <c r="B1546" s="47" t="s">
        <v>2103</v>
      </c>
      <c r="C1546" s="11" t="s">
        <v>2803</v>
      </c>
      <c r="D1546" s="11">
        <v>586436759</v>
      </c>
      <c r="E1546" s="10">
        <v>1041.54</v>
      </c>
      <c r="F1546" s="14">
        <v>0</v>
      </c>
    </row>
    <row r="1547" s="1" customFormat="1" spans="1:6">
      <c r="A1547" s="10">
        <v>1544</v>
      </c>
      <c r="B1547" s="47" t="s">
        <v>2103</v>
      </c>
      <c r="C1547" s="11" t="s">
        <v>2804</v>
      </c>
      <c r="D1547" s="11">
        <v>679424298</v>
      </c>
      <c r="E1547" s="10">
        <v>131.2</v>
      </c>
      <c r="F1547" s="14">
        <v>0</v>
      </c>
    </row>
    <row r="1548" s="1" customFormat="1" spans="1:6">
      <c r="A1548" s="10">
        <v>1545</v>
      </c>
      <c r="B1548" s="47" t="s">
        <v>2103</v>
      </c>
      <c r="C1548" s="11" t="s">
        <v>2805</v>
      </c>
      <c r="D1548" s="11">
        <v>550351331</v>
      </c>
      <c r="E1548" s="10">
        <v>262.39</v>
      </c>
      <c r="F1548" s="14">
        <v>0</v>
      </c>
    </row>
    <row r="1549" s="1" customFormat="1" spans="1:6">
      <c r="A1549" s="10">
        <v>1546</v>
      </c>
      <c r="B1549" s="47" t="s">
        <v>2103</v>
      </c>
      <c r="C1549" s="11" t="s">
        <v>2806</v>
      </c>
      <c r="D1549" s="11" t="s">
        <v>2807</v>
      </c>
      <c r="E1549" s="10">
        <v>322.94</v>
      </c>
      <c r="F1549" s="14">
        <v>0</v>
      </c>
    </row>
    <row r="1550" s="1" customFormat="1" spans="1:6">
      <c r="A1550" s="10">
        <v>1547</v>
      </c>
      <c r="B1550" s="47" t="s">
        <v>2103</v>
      </c>
      <c r="C1550" s="11" t="s">
        <v>2808</v>
      </c>
      <c r="D1550" s="11" t="s">
        <v>2809</v>
      </c>
      <c r="E1550" s="10">
        <v>491.2</v>
      </c>
      <c r="F1550" s="14">
        <v>0</v>
      </c>
    </row>
    <row r="1551" s="1" customFormat="1" spans="1:6">
      <c r="A1551" s="10">
        <v>1548</v>
      </c>
      <c r="B1551" s="47" t="s">
        <v>2103</v>
      </c>
      <c r="C1551" s="11" t="s">
        <v>2810</v>
      </c>
      <c r="D1551" s="11" t="s">
        <v>2811</v>
      </c>
      <c r="E1551" s="10">
        <v>144.3</v>
      </c>
      <c r="F1551" s="14">
        <v>0</v>
      </c>
    </row>
    <row r="1552" s="1" customFormat="1" spans="1:6">
      <c r="A1552" s="10">
        <v>1549</v>
      </c>
      <c r="B1552" s="47" t="s">
        <v>2103</v>
      </c>
      <c r="C1552" s="11" t="s">
        <v>2812</v>
      </c>
      <c r="D1552" s="11" t="s">
        <v>2813</v>
      </c>
      <c r="E1552" s="10">
        <v>1208.7</v>
      </c>
      <c r="F1552" s="14">
        <v>0</v>
      </c>
    </row>
    <row r="1553" s="1" customFormat="1" spans="1:6">
      <c r="A1553" s="10">
        <v>1550</v>
      </c>
      <c r="B1553" s="47" t="s">
        <v>2103</v>
      </c>
      <c r="C1553" s="11" t="s">
        <v>2814</v>
      </c>
      <c r="D1553" s="11">
        <v>300453706</v>
      </c>
      <c r="E1553" s="10">
        <v>437.89</v>
      </c>
      <c r="F1553" s="14">
        <v>0</v>
      </c>
    </row>
    <row r="1554" s="1" customFormat="1" spans="1:6">
      <c r="A1554" s="10">
        <v>1551</v>
      </c>
      <c r="B1554" s="47" t="s">
        <v>2103</v>
      </c>
      <c r="C1554" s="11" t="s">
        <v>2815</v>
      </c>
      <c r="D1554" s="11">
        <v>792548639</v>
      </c>
      <c r="E1554" s="10">
        <v>211.93</v>
      </c>
      <c r="F1554" s="14">
        <v>0</v>
      </c>
    </row>
    <row r="1555" s="1" customFormat="1" spans="1:6">
      <c r="A1555" s="10">
        <v>1552</v>
      </c>
      <c r="B1555" s="47" t="s">
        <v>2103</v>
      </c>
      <c r="C1555" s="11" t="s">
        <v>2816</v>
      </c>
      <c r="D1555" s="11">
        <v>752214589</v>
      </c>
      <c r="E1555" s="10">
        <v>870.68</v>
      </c>
      <c r="F1555" s="14">
        <v>0</v>
      </c>
    </row>
    <row r="1556" s="1" customFormat="1" spans="1:6">
      <c r="A1556" s="10">
        <v>1553</v>
      </c>
      <c r="B1556" s="47" t="s">
        <v>2103</v>
      </c>
      <c r="C1556" s="11" t="s">
        <v>2817</v>
      </c>
      <c r="D1556" s="11">
        <v>666126849</v>
      </c>
      <c r="E1556" s="10">
        <v>136.5</v>
      </c>
      <c r="F1556" s="14">
        <v>0</v>
      </c>
    </row>
    <row r="1557" s="1" customFormat="1" spans="1:6">
      <c r="A1557" s="10">
        <v>1554</v>
      </c>
      <c r="B1557" s="47" t="s">
        <v>2103</v>
      </c>
      <c r="C1557" s="11" t="s">
        <v>2818</v>
      </c>
      <c r="D1557" s="11">
        <v>668838399</v>
      </c>
      <c r="E1557" s="10">
        <v>656.9</v>
      </c>
      <c r="F1557" s="14">
        <v>0</v>
      </c>
    </row>
    <row r="1558" s="1" customFormat="1" spans="1:6">
      <c r="A1558" s="10">
        <v>1555</v>
      </c>
      <c r="B1558" s="47" t="s">
        <v>2103</v>
      </c>
      <c r="C1558" s="10" t="s">
        <v>2819</v>
      </c>
      <c r="D1558" s="10" t="s">
        <v>2820</v>
      </c>
      <c r="E1558" s="10">
        <v>2906.5</v>
      </c>
      <c r="F1558" s="14">
        <v>0</v>
      </c>
    </row>
    <row r="1559" s="1" customFormat="1" spans="1:6">
      <c r="A1559" s="10">
        <v>1556</v>
      </c>
      <c r="B1559" s="8" t="s">
        <v>2821</v>
      </c>
      <c r="C1559" s="51" t="s">
        <v>2822</v>
      </c>
      <c r="D1559" s="51" t="s">
        <v>2823</v>
      </c>
      <c r="E1559" s="52">
        <v>131.2</v>
      </c>
      <c r="F1559" s="53">
        <v>0</v>
      </c>
    </row>
    <row r="1560" s="1" customFormat="1" spans="1:6">
      <c r="A1560" s="10">
        <v>1557</v>
      </c>
      <c r="B1560" s="8" t="s">
        <v>2821</v>
      </c>
      <c r="C1560" s="51" t="s">
        <v>2824</v>
      </c>
      <c r="D1560" s="51" t="s">
        <v>2825</v>
      </c>
      <c r="E1560" s="52">
        <v>592.8</v>
      </c>
      <c r="F1560" s="53">
        <v>0</v>
      </c>
    </row>
    <row r="1561" s="1" customFormat="1" spans="1:6">
      <c r="A1561" s="10">
        <v>1558</v>
      </c>
      <c r="B1561" s="8" t="s">
        <v>2821</v>
      </c>
      <c r="C1561" s="51" t="s">
        <v>2826</v>
      </c>
      <c r="D1561" s="51" t="s">
        <v>2827</v>
      </c>
      <c r="E1561" s="52">
        <v>551.2</v>
      </c>
      <c r="F1561" s="53">
        <v>0</v>
      </c>
    </row>
    <row r="1562" s="1" customFormat="1" spans="1:6">
      <c r="A1562" s="10">
        <v>1559</v>
      </c>
      <c r="B1562" s="8" t="s">
        <v>2821</v>
      </c>
      <c r="C1562" s="51" t="s">
        <v>2828</v>
      </c>
      <c r="D1562" s="51" t="s">
        <v>2829</v>
      </c>
      <c r="E1562" s="52">
        <v>454.14</v>
      </c>
      <c r="F1562" s="53">
        <v>0</v>
      </c>
    </row>
    <row r="1563" s="1" customFormat="1" spans="1:6">
      <c r="A1563" s="10">
        <v>1560</v>
      </c>
      <c r="B1563" s="8" t="s">
        <v>2821</v>
      </c>
      <c r="C1563" s="51" t="s">
        <v>2830</v>
      </c>
      <c r="D1563" s="51" t="s">
        <v>2831</v>
      </c>
      <c r="E1563" s="52">
        <v>817.6</v>
      </c>
      <c r="F1563" s="53">
        <v>0</v>
      </c>
    </row>
    <row r="1564" s="1" customFormat="1" spans="1:6">
      <c r="A1564" s="10">
        <v>1561</v>
      </c>
      <c r="B1564" s="8" t="s">
        <v>2821</v>
      </c>
      <c r="C1564" s="51" t="s">
        <v>2832</v>
      </c>
      <c r="D1564" s="51" t="s">
        <v>2833</v>
      </c>
      <c r="E1564" s="52">
        <v>1222.34</v>
      </c>
      <c r="F1564" s="53">
        <v>0</v>
      </c>
    </row>
    <row r="1565" s="1" customFormat="1" spans="1:6">
      <c r="A1565" s="10">
        <v>1562</v>
      </c>
      <c r="B1565" s="8" t="s">
        <v>2821</v>
      </c>
      <c r="C1565" s="51" t="s">
        <v>2834</v>
      </c>
      <c r="D1565" s="51" t="s">
        <v>2835</v>
      </c>
      <c r="E1565" s="52">
        <v>280.33</v>
      </c>
      <c r="F1565" s="53">
        <v>0</v>
      </c>
    </row>
    <row r="1566" s="1" customFormat="1" spans="1:6">
      <c r="A1566" s="10">
        <v>1563</v>
      </c>
      <c r="B1566" s="8" t="s">
        <v>2821</v>
      </c>
      <c r="C1566" s="51" t="s">
        <v>2836</v>
      </c>
      <c r="D1566" s="51" t="s">
        <v>2837</v>
      </c>
      <c r="E1566" s="52">
        <v>1935.7</v>
      </c>
      <c r="F1566" s="53">
        <v>0</v>
      </c>
    </row>
    <row r="1567" s="1" customFormat="1" spans="1:6">
      <c r="A1567" s="10">
        <v>1564</v>
      </c>
      <c r="B1567" s="8" t="s">
        <v>2821</v>
      </c>
      <c r="C1567" s="51" t="s">
        <v>2838</v>
      </c>
      <c r="D1567" s="51" t="s">
        <v>2839</v>
      </c>
      <c r="E1567" s="52">
        <v>131.2</v>
      </c>
      <c r="F1567" s="53">
        <v>0</v>
      </c>
    </row>
    <row r="1568" s="1" customFormat="1" spans="1:6">
      <c r="A1568" s="10">
        <v>1565</v>
      </c>
      <c r="B1568" s="8" t="s">
        <v>2821</v>
      </c>
      <c r="C1568" s="51" t="s">
        <v>2840</v>
      </c>
      <c r="D1568" s="51" t="s">
        <v>2841</v>
      </c>
      <c r="E1568" s="52">
        <v>131.2</v>
      </c>
      <c r="F1568" s="53">
        <v>0</v>
      </c>
    </row>
    <row r="1569" s="1" customFormat="1" spans="1:6">
      <c r="A1569" s="10">
        <v>1566</v>
      </c>
      <c r="B1569" s="8" t="s">
        <v>2821</v>
      </c>
      <c r="C1569" s="51" t="s">
        <v>2842</v>
      </c>
      <c r="D1569" s="51" t="s">
        <v>2843</v>
      </c>
      <c r="E1569" s="52">
        <v>262.39</v>
      </c>
      <c r="F1569" s="53">
        <v>0</v>
      </c>
    </row>
    <row r="1570" s="1" customFormat="1" spans="1:6">
      <c r="A1570" s="10">
        <v>1567</v>
      </c>
      <c r="B1570" s="8" t="s">
        <v>2821</v>
      </c>
      <c r="C1570" s="51" t="s">
        <v>2844</v>
      </c>
      <c r="D1570" s="51" t="s">
        <v>2845</v>
      </c>
      <c r="E1570" s="52">
        <v>9242</v>
      </c>
      <c r="F1570" s="53">
        <v>0</v>
      </c>
    </row>
    <row r="1571" s="1" customFormat="1" spans="1:6">
      <c r="A1571" s="10">
        <v>1568</v>
      </c>
      <c r="B1571" s="8" t="s">
        <v>2821</v>
      </c>
      <c r="C1571" s="51" t="s">
        <v>2846</v>
      </c>
      <c r="D1571" s="51" t="s">
        <v>2847</v>
      </c>
      <c r="E1571" s="52">
        <v>829.5</v>
      </c>
      <c r="F1571" s="53">
        <v>0</v>
      </c>
    </row>
    <row r="1572" s="1" customFormat="1" spans="1:6">
      <c r="A1572" s="10">
        <v>1569</v>
      </c>
      <c r="B1572" s="8" t="s">
        <v>2821</v>
      </c>
      <c r="C1572" s="51" t="s">
        <v>2848</v>
      </c>
      <c r="D1572" s="51" t="s">
        <v>2849</v>
      </c>
      <c r="E1572" s="52">
        <v>148.2</v>
      </c>
      <c r="F1572" s="53">
        <v>0</v>
      </c>
    </row>
    <row r="1573" s="1" customFormat="1" spans="1:6">
      <c r="A1573" s="10">
        <v>1570</v>
      </c>
      <c r="B1573" s="8" t="s">
        <v>2821</v>
      </c>
      <c r="C1573" s="51" t="s">
        <v>2850</v>
      </c>
      <c r="D1573" s="51" t="s">
        <v>2851</v>
      </c>
      <c r="E1573" s="52">
        <v>312</v>
      </c>
      <c r="F1573" s="53">
        <v>0</v>
      </c>
    </row>
    <row r="1574" s="1" customFormat="1" spans="1:6">
      <c r="A1574" s="10">
        <v>1571</v>
      </c>
      <c r="B1574" s="8" t="s">
        <v>2821</v>
      </c>
      <c r="C1574" s="51" t="s">
        <v>2852</v>
      </c>
      <c r="D1574" s="51" t="s">
        <v>2853</v>
      </c>
      <c r="E1574" s="52">
        <v>262.39</v>
      </c>
      <c r="F1574" s="53">
        <v>0</v>
      </c>
    </row>
    <row r="1575" s="1" customFormat="1" spans="1:6">
      <c r="A1575" s="10">
        <v>1572</v>
      </c>
      <c r="B1575" s="8" t="s">
        <v>2821</v>
      </c>
      <c r="C1575" s="51" t="s">
        <v>2854</v>
      </c>
      <c r="D1575" s="51" t="s">
        <v>2855</v>
      </c>
      <c r="E1575" s="52">
        <v>474.59</v>
      </c>
      <c r="F1575" s="53">
        <v>0</v>
      </c>
    </row>
    <row r="1576" s="1" customFormat="1" spans="1:6">
      <c r="A1576" s="10">
        <v>1573</v>
      </c>
      <c r="B1576" s="8" t="s">
        <v>2821</v>
      </c>
      <c r="C1576" s="51" t="s">
        <v>2856</v>
      </c>
      <c r="D1576" s="51" t="s">
        <v>2857</v>
      </c>
      <c r="E1576" s="52">
        <v>968.53</v>
      </c>
      <c r="F1576" s="53">
        <v>0</v>
      </c>
    </row>
    <row r="1577" s="1" customFormat="1" spans="1:6">
      <c r="A1577" s="10">
        <v>1574</v>
      </c>
      <c r="B1577" s="8" t="s">
        <v>2821</v>
      </c>
      <c r="C1577" s="51" t="s">
        <v>2858</v>
      </c>
      <c r="D1577" s="51" t="s">
        <v>2859</v>
      </c>
      <c r="E1577" s="52">
        <v>131.2</v>
      </c>
      <c r="F1577" s="53">
        <v>0</v>
      </c>
    </row>
    <row r="1578" s="1" customFormat="1" spans="1:6">
      <c r="A1578" s="10">
        <v>1575</v>
      </c>
      <c r="B1578" s="8" t="s">
        <v>2821</v>
      </c>
      <c r="C1578" s="51" t="s">
        <v>2860</v>
      </c>
      <c r="D1578" s="51" t="s">
        <v>2861</v>
      </c>
      <c r="E1578" s="52">
        <v>675.96</v>
      </c>
      <c r="F1578" s="53">
        <v>0</v>
      </c>
    </row>
    <row r="1579" s="1" customFormat="1" spans="1:6">
      <c r="A1579" s="10">
        <v>1576</v>
      </c>
      <c r="B1579" s="8" t="s">
        <v>2821</v>
      </c>
      <c r="C1579" s="51" t="s">
        <v>2862</v>
      </c>
      <c r="D1579" s="51" t="s">
        <v>2863</v>
      </c>
      <c r="E1579" s="52">
        <v>131.2</v>
      </c>
      <c r="F1579" s="53">
        <v>0</v>
      </c>
    </row>
    <row r="1580" s="1" customFormat="1" spans="1:6">
      <c r="A1580" s="10">
        <v>1577</v>
      </c>
      <c r="B1580" s="8" t="s">
        <v>2821</v>
      </c>
      <c r="C1580" s="51" t="s">
        <v>2864</v>
      </c>
      <c r="D1580" s="51" t="s">
        <v>2865</v>
      </c>
      <c r="E1580" s="52">
        <v>212.34</v>
      </c>
      <c r="F1580" s="53">
        <v>0</v>
      </c>
    </row>
    <row r="1581" s="1" customFormat="1" spans="1:6">
      <c r="A1581" s="10">
        <v>1578</v>
      </c>
      <c r="B1581" s="8" t="s">
        <v>2821</v>
      </c>
      <c r="C1581" s="51" t="s">
        <v>2866</v>
      </c>
      <c r="D1581" s="51" t="s">
        <v>2867</v>
      </c>
      <c r="E1581" s="52">
        <v>2983.25</v>
      </c>
      <c r="F1581" s="53">
        <v>0</v>
      </c>
    </row>
    <row r="1582" s="1" customFormat="1" spans="1:6">
      <c r="A1582" s="10">
        <v>1579</v>
      </c>
      <c r="B1582" s="8" t="s">
        <v>2821</v>
      </c>
      <c r="C1582" s="51" t="s">
        <v>2868</v>
      </c>
      <c r="D1582" s="51" t="s">
        <v>2869</v>
      </c>
      <c r="E1582" s="52">
        <v>131.2</v>
      </c>
      <c r="F1582" s="53">
        <v>0</v>
      </c>
    </row>
    <row r="1583" s="1" customFormat="1" spans="1:6">
      <c r="A1583" s="10">
        <v>1580</v>
      </c>
      <c r="B1583" s="8" t="s">
        <v>2821</v>
      </c>
      <c r="C1583" s="51" t="s">
        <v>2870</v>
      </c>
      <c r="D1583" s="51" t="s">
        <v>2871</v>
      </c>
      <c r="E1583" s="52">
        <v>1532.94</v>
      </c>
      <c r="F1583" s="53">
        <v>0</v>
      </c>
    </row>
    <row r="1584" s="1" customFormat="1" spans="1:6">
      <c r="A1584" s="10">
        <v>1581</v>
      </c>
      <c r="B1584" s="8" t="s">
        <v>2821</v>
      </c>
      <c r="C1584" s="51" t="s">
        <v>2872</v>
      </c>
      <c r="D1584" s="51" t="s">
        <v>2873</v>
      </c>
      <c r="E1584" s="52">
        <v>827.54</v>
      </c>
      <c r="F1584" s="53">
        <v>0</v>
      </c>
    </row>
    <row r="1585" s="1" customFormat="1" spans="1:6">
      <c r="A1585" s="10">
        <v>1582</v>
      </c>
      <c r="B1585" s="8" t="s">
        <v>2821</v>
      </c>
      <c r="C1585" s="51" t="s">
        <v>2874</v>
      </c>
      <c r="D1585" s="51" t="s">
        <v>2875</v>
      </c>
      <c r="E1585" s="52">
        <v>273</v>
      </c>
      <c r="F1585" s="53">
        <v>0</v>
      </c>
    </row>
    <row r="1586" s="1" customFormat="1" spans="1:6">
      <c r="A1586" s="10">
        <v>1583</v>
      </c>
      <c r="B1586" s="8" t="s">
        <v>2821</v>
      </c>
      <c r="C1586" s="51" t="s">
        <v>2876</v>
      </c>
      <c r="D1586" s="51" t="s">
        <v>2877</v>
      </c>
      <c r="E1586" s="52">
        <v>311.2</v>
      </c>
      <c r="F1586" s="53">
        <v>0</v>
      </c>
    </row>
    <row r="1587" s="1" customFormat="1" spans="1:6">
      <c r="A1587" s="10">
        <v>1584</v>
      </c>
      <c r="B1587" s="8" t="s">
        <v>2821</v>
      </c>
      <c r="C1587" s="51" t="s">
        <v>2878</v>
      </c>
      <c r="D1587" s="51" t="s">
        <v>2879</v>
      </c>
      <c r="E1587" s="52">
        <v>131.2</v>
      </c>
      <c r="F1587" s="53">
        <v>0</v>
      </c>
    </row>
    <row r="1588" s="1" customFormat="1" spans="1:6">
      <c r="A1588" s="10">
        <v>1585</v>
      </c>
      <c r="B1588" s="8" t="s">
        <v>2821</v>
      </c>
      <c r="C1588" s="51" t="s">
        <v>2880</v>
      </c>
      <c r="D1588" s="51" t="s">
        <v>2881</v>
      </c>
      <c r="E1588" s="52">
        <v>655.98</v>
      </c>
      <c r="F1588" s="53">
        <v>0</v>
      </c>
    </row>
    <row r="1589" s="1" customFormat="1" spans="1:6">
      <c r="A1589" s="10">
        <v>1586</v>
      </c>
      <c r="B1589" s="8" t="s">
        <v>2821</v>
      </c>
      <c r="C1589" s="51" t="s">
        <v>2882</v>
      </c>
      <c r="D1589" s="51" t="s">
        <v>2883</v>
      </c>
      <c r="E1589" s="52">
        <v>419.8</v>
      </c>
      <c r="F1589" s="53">
        <v>0</v>
      </c>
    </row>
    <row r="1590" s="1" customFormat="1" spans="1:6">
      <c r="A1590" s="10">
        <v>1587</v>
      </c>
      <c r="B1590" s="8" t="s">
        <v>2821</v>
      </c>
      <c r="C1590" s="51" t="s">
        <v>2884</v>
      </c>
      <c r="D1590" s="51" t="s">
        <v>2885</v>
      </c>
      <c r="E1590" s="52">
        <v>398.89</v>
      </c>
      <c r="F1590" s="53">
        <v>0</v>
      </c>
    </row>
    <row r="1591" s="1" customFormat="1" spans="1:6">
      <c r="A1591" s="10">
        <v>1588</v>
      </c>
      <c r="B1591" s="8" t="s">
        <v>2821</v>
      </c>
      <c r="C1591" s="51" t="s">
        <v>2886</v>
      </c>
      <c r="D1591" s="51" t="s">
        <v>2887</v>
      </c>
      <c r="E1591" s="52">
        <v>409.5</v>
      </c>
      <c r="F1591" s="53">
        <v>0</v>
      </c>
    </row>
    <row r="1592" s="1" customFormat="1" spans="1:6">
      <c r="A1592" s="10">
        <v>1589</v>
      </c>
      <c r="B1592" s="8" t="s">
        <v>2821</v>
      </c>
      <c r="C1592" s="51" t="s">
        <v>2888</v>
      </c>
      <c r="D1592" s="51" t="s">
        <v>2889</v>
      </c>
      <c r="E1592" s="52">
        <v>131.2</v>
      </c>
      <c r="F1592" s="53">
        <v>0</v>
      </c>
    </row>
    <row r="1593" s="1" customFormat="1" spans="1:6">
      <c r="A1593" s="10">
        <v>1590</v>
      </c>
      <c r="B1593" s="8" t="s">
        <v>2821</v>
      </c>
      <c r="C1593" s="51" t="s">
        <v>2890</v>
      </c>
      <c r="D1593" s="51" t="s">
        <v>2891</v>
      </c>
      <c r="E1593" s="52">
        <v>282.58</v>
      </c>
      <c r="F1593" s="53">
        <v>0</v>
      </c>
    </row>
    <row r="1594" s="1" customFormat="1" spans="1:6">
      <c r="A1594" s="10">
        <v>1591</v>
      </c>
      <c r="B1594" s="8" t="s">
        <v>2821</v>
      </c>
      <c r="C1594" s="51" t="s">
        <v>2892</v>
      </c>
      <c r="D1594" s="51" t="s">
        <v>2893</v>
      </c>
      <c r="E1594" s="52">
        <v>837.64</v>
      </c>
      <c r="F1594" s="53">
        <v>0</v>
      </c>
    </row>
    <row r="1595" s="1" customFormat="1" spans="1:6">
      <c r="A1595" s="10">
        <v>1592</v>
      </c>
      <c r="B1595" s="8" t="s">
        <v>2821</v>
      </c>
      <c r="C1595" s="51" t="s">
        <v>2894</v>
      </c>
      <c r="D1595" s="51" t="s">
        <v>2895</v>
      </c>
      <c r="E1595" s="52">
        <v>211.93</v>
      </c>
      <c r="F1595" s="53">
        <v>0</v>
      </c>
    </row>
    <row r="1596" s="1" customFormat="1" spans="1:6">
      <c r="A1596" s="10">
        <v>1593</v>
      </c>
      <c r="B1596" s="8" t="s">
        <v>2821</v>
      </c>
      <c r="C1596" s="51" t="s">
        <v>2896</v>
      </c>
      <c r="D1596" s="51" t="s">
        <v>2897</v>
      </c>
      <c r="E1596" s="52">
        <v>8774.61</v>
      </c>
      <c r="F1596" s="53">
        <v>0</v>
      </c>
    </row>
    <row r="1597" s="1" customFormat="1" spans="1:6">
      <c r="A1597" s="10">
        <v>1594</v>
      </c>
      <c r="B1597" s="8" t="s">
        <v>2821</v>
      </c>
      <c r="C1597" s="51" t="s">
        <v>2898</v>
      </c>
      <c r="D1597" s="51" t="s">
        <v>2899</v>
      </c>
      <c r="E1597" s="52">
        <v>136.5</v>
      </c>
      <c r="F1597" s="53">
        <v>0</v>
      </c>
    </row>
    <row r="1598" s="1" customFormat="1" spans="1:6">
      <c r="A1598" s="10">
        <v>1595</v>
      </c>
      <c r="B1598" s="8" t="s">
        <v>2821</v>
      </c>
      <c r="C1598" s="51" t="s">
        <v>2900</v>
      </c>
      <c r="D1598" s="51" t="s">
        <v>2901</v>
      </c>
      <c r="E1598" s="52">
        <v>242.24</v>
      </c>
      <c r="F1598" s="53">
        <v>0</v>
      </c>
    </row>
    <row r="1599" s="1" customFormat="1" spans="1:6">
      <c r="A1599" s="10">
        <v>1596</v>
      </c>
      <c r="B1599" s="8" t="s">
        <v>2821</v>
      </c>
      <c r="C1599" s="51" t="s">
        <v>2902</v>
      </c>
      <c r="D1599" s="51" t="s">
        <v>2903</v>
      </c>
      <c r="E1599" s="52">
        <v>565.15</v>
      </c>
      <c r="F1599" s="53">
        <v>0</v>
      </c>
    </row>
    <row r="1600" s="1" customFormat="1" spans="1:6">
      <c r="A1600" s="10">
        <v>1597</v>
      </c>
      <c r="B1600" s="8" t="s">
        <v>2821</v>
      </c>
      <c r="C1600" s="51" t="s">
        <v>2904</v>
      </c>
      <c r="D1600" s="51" t="s">
        <v>2905</v>
      </c>
      <c r="E1600" s="52">
        <v>390</v>
      </c>
      <c r="F1600" s="53">
        <v>0</v>
      </c>
    </row>
    <row r="1601" s="1" customFormat="1" spans="1:6">
      <c r="A1601" s="10">
        <v>1598</v>
      </c>
      <c r="B1601" s="8" t="s">
        <v>2821</v>
      </c>
      <c r="C1601" s="51" t="s">
        <v>2906</v>
      </c>
      <c r="D1601" s="51" t="s">
        <v>2907</v>
      </c>
      <c r="E1601" s="52">
        <v>1382.55</v>
      </c>
      <c r="F1601" s="53">
        <v>0</v>
      </c>
    </row>
    <row r="1602" s="1" customFormat="1" spans="1:6">
      <c r="A1602" s="10">
        <v>1599</v>
      </c>
      <c r="B1602" s="8" t="s">
        <v>2821</v>
      </c>
      <c r="C1602" s="51" t="s">
        <v>2908</v>
      </c>
      <c r="D1602" s="51" t="s">
        <v>2909</v>
      </c>
      <c r="E1602" s="52">
        <v>131.2</v>
      </c>
      <c r="F1602" s="53">
        <v>0</v>
      </c>
    </row>
    <row r="1603" s="1" customFormat="1" spans="1:6">
      <c r="A1603" s="10">
        <v>1600</v>
      </c>
      <c r="B1603" s="8" t="s">
        <v>2821</v>
      </c>
      <c r="C1603" s="51" t="s">
        <v>2910</v>
      </c>
      <c r="D1603" s="51" t="s">
        <v>2911</v>
      </c>
      <c r="E1603" s="52">
        <v>282.76</v>
      </c>
      <c r="F1603" s="53">
        <v>0</v>
      </c>
    </row>
    <row r="1604" s="1" customFormat="1" spans="1:6">
      <c r="A1604" s="10">
        <v>1601</v>
      </c>
      <c r="B1604" s="8" t="s">
        <v>2821</v>
      </c>
      <c r="C1604" s="51" t="s">
        <v>2912</v>
      </c>
      <c r="D1604" s="51" t="s">
        <v>2913</v>
      </c>
      <c r="E1604" s="52">
        <v>131.2</v>
      </c>
      <c r="F1604" s="53">
        <v>0</v>
      </c>
    </row>
    <row r="1605" s="1" customFormat="1" spans="1:6">
      <c r="A1605" s="10">
        <v>1602</v>
      </c>
      <c r="B1605" s="8" t="s">
        <v>2821</v>
      </c>
      <c r="C1605" s="51" t="s">
        <v>2914</v>
      </c>
      <c r="D1605" s="51" t="s">
        <v>2915</v>
      </c>
      <c r="E1605" s="52">
        <v>11009.16</v>
      </c>
      <c r="F1605" s="53">
        <v>0</v>
      </c>
    </row>
    <row r="1606" s="1" customFormat="1" spans="1:6">
      <c r="A1606" s="10">
        <v>1603</v>
      </c>
      <c r="B1606" s="8" t="s">
        <v>2821</v>
      </c>
      <c r="C1606" s="51" t="s">
        <v>2916</v>
      </c>
      <c r="D1606" s="51" t="s">
        <v>2917</v>
      </c>
      <c r="E1606" s="52">
        <v>3827.85</v>
      </c>
      <c r="F1606" s="53">
        <v>0.0556</v>
      </c>
    </row>
    <row r="1607" s="1" customFormat="1" spans="1:6">
      <c r="A1607" s="10">
        <v>1604</v>
      </c>
      <c r="B1607" s="8" t="s">
        <v>2821</v>
      </c>
      <c r="C1607" s="51" t="s">
        <v>2918</v>
      </c>
      <c r="D1607" s="51" t="s">
        <v>2919</v>
      </c>
      <c r="E1607" s="54">
        <v>252.3</v>
      </c>
      <c r="F1607" s="38">
        <v>0</v>
      </c>
    </row>
    <row r="1608" s="1" customFormat="1" spans="1:6">
      <c r="A1608" s="10">
        <v>1605</v>
      </c>
      <c r="B1608" s="8" t="s">
        <v>2821</v>
      </c>
      <c r="C1608" s="51" t="s">
        <v>2920</v>
      </c>
      <c r="D1608" s="51" t="s">
        <v>2921</v>
      </c>
      <c r="E1608" s="54">
        <v>2337.54</v>
      </c>
      <c r="F1608" s="38">
        <v>0.0588</v>
      </c>
    </row>
    <row r="1609" s="1" customFormat="1" spans="1:6">
      <c r="A1609" s="10">
        <v>1606</v>
      </c>
      <c r="B1609" s="8" t="s">
        <v>2821</v>
      </c>
      <c r="C1609" s="51" t="s">
        <v>2922</v>
      </c>
      <c r="D1609" s="51" t="s">
        <v>2923</v>
      </c>
      <c r="E1609" s="54">
        <v>313.07</v>
      </c>
      <c r="F1609" s="38">
        <v>0</v>
      </c>
    </row>
    <row r="1610" s="1" customFormat="1" spans="1:6">
      <c r="A1610" s="10">
        <v>1607</v>
      </c>
      <c r="B1610" s="8" t="s">
        <v>2821</v>
      </c>
      <c r="C1610" s="51" t="s">
        <v>2924</v>
      </c>
      <c r="D1610" s="51" t="s">
        <v>2925</v>
      </c>
      <c r="E1610" s="54">
        <v>19255.53</v>
      </c>
      <c r="F1610" s="38">
        <v>0</v>
      </c>
    </row>
    <row r="1611" s="1" customFormat="1" spans="1:6">
      <c r="A1611" s="10">
        <v>1608</v>
      </c>
      <c r="B1611" s="8" t="s">
        <v>2821</v>
      </c>
      <c r="C1611" s="51" t="s">
        <v>2926</v>
      </c>
      <c r="D1611" s="51" t="s">
        <v>2927</v>
      </c>
      <c r="E1611" s="54">
        <v>5359.94</v>
      </c>
      <c r="F1611" s="38">
        <v>0</v>
      </c>
    </row>
    <row r="1612" s="1" customFormat="1" spans="1:6">
      <c r="A1612" s="10">
        <v>1609</v>
      </c>
      <c r="B1612" s="8" t="s">
        <v>2821</v>
      </c>
      <c r="C1612" s="51" t="s">
        <v>2928</v>
      </c>
      <c r="D1612" s="51" t="s">
        <v>2929</v>
      </c>
      <c r="E1612" s="54">
        <v>330</v>
      </c>
      <c r="F1612" s="38">
        <v>0</v>
      </c>
    </row>
    <row r="1613" s="1" customFormat="1" spans="1:6">
      <c r="A1613" s="10">
        <v>1610</v>
      </c>
      <c r="B1613" s="8" t="s">
        <v>2821</v>
      </c>
      <c r="C1613" s="51" t="s">
        <v>2930</v>
      </c>
      <c r="D1613" s="51" t="s">
        <v>2931</v>
      </c>
      <c r="E1613" s="54">
        <v>2492.02</v>
      </c>
      <c r="F1613" s="38">
        <v>0</v>
      </c>
    </row>
    <row r="1614" s="1" customFormat="1" spans="1:6">
      <c r="A1614" s="10">
        <v>1611</v>
      </c>
      <c r="B1614" s="8" t="s">
        <v>2821</v>
      </c>
      <c r="C1614" s="51" t="s">
        <v>2932</v>
      </c>
      <c r="D1614" s="51">
        <v>341005109</v>
      </c>
      <c r="E1614" s="54">
        <v>1799.99</v>
      </c>
      <c r="F1614" s="38">
        <v>0</v>
      </c>
    </row>
    <row r="1615" s="1" customFormat="1" spans="1:6">
      <c r="A1615" s="10">
        <v>1612</v>
      </c>
      <c r="B1615" s="8" t="s">
        <v>2821</v>
      </c>
      <c r="C1615" s="51" t="s">
        <v>2933</v>
      </c>
      <c r="D1615" s="51" t="s">
        <v>2934</v>
      </c>
      <c r="E1615" s="54">
        <v>12145.85</v>
      </c>
      <c r="F1615" s="38">
        <v>0</v>
      </c>
    </row>
    <row r="1616" s="1" customFormat="1" spans="1:6">
      <c r="A1616" s="10">
        <v>1613</v>
      </c>
      <c r="B1616" s="8" t="s">
        <v>2821</v>
      </c>
      <c r="C1616" s="51" t="s">
        <v>2935</v>
      </c>
      <c r="D1616" s="51" t="s">
        <v>2936</v>
      </c>
      <c r="E1616" s="54">
        <v>807.36</v>
      </c>
      <c r="F1616" s="38">
        <v>0</v>
      </c>
    </row>
    <row r="1617" s="1" customFormat="1" spans="1:6">
      <c r="A1617" s="10">
        <v>1614</v>
      </c>
      <c r="B1617" s="8" t="s">
        <v>2821</v>
      </c>
      <c r="C1617" s="51" t="s">
        <v>2937</v>
      </c>
      <c r="D1617" s="51">
        <v>559486806</v>
      </c>
      <c r="E1617" s="54">
        <v>9509.08</v>
      </c>
      <c r="F1617" s="38">
        <v>0</v>
      </c>
    </row>
    <row r="1618" s="1" customFormat="1" spans="1:6">
      <c r="A1618" s="10">
        <v>1615</v>
      </c>
      <c r="B1618" s="8" t="s">
        <v>2821</v>
      </c>
      <c r="C1618" s="51" t="s">
        <v>2938</v>
      </c>
      <c r="D1618" s="51" t="s">
        <v>2939</v>
      </c>
      <c r="E1618" s="54">
        <v>2855.54</v>
      </c>
      <c r="F1618" s="38">
        <v>0</v>
      </c>
    </row>
    <row r="1619" s="1" customFormat="1" spans="1:6">
      <c r="A1619" s="10">
        <v>1616</v>
      </c>
      <c r="B1619" s="8" t="s">
        <v>2821</v>
      </c>
      <c r="C1619" s="51" t="s">
        <v>2940</v>
      </c>
      <c r="D1619" s="51">
        <v>328664839</v>
      </c>
      <c r="E1619" s="54">
        <v>6093.02</v>
      </c>
      <c r="F1619" s="38">
        <v>0</v>
      </c>
    </row>
    <row r="1620" s="1" customFormat="1" spans="1:6">
      <c r="A1620" s="10">
        <v>1617</v>
      </c>
      <c r="B1620" s="8" t="s">
        <v>2821</v>
      </c>
      <c r="C1620" s="51" t="s">
        <v>2941</v>
      </c>
      <c r="D1620" s="51" t="s">
        <v>2942</v>
      </c>
      <c r="E1620" s="54">
        <v>5063.78</v>
      </c>
      <c r="F1620" s="38">
        <v>0</v>
      </c>
    </row>
    <row r="1621" s="1" customFormat="1" spans="1:6">
      <c r="A1621" s="10">
        <v>1618</v>
      </c>
      <c r="B1621" s="8" t="s">
        <v>2821</v>
      </c>
      <c r="C1621" s="51" t="s">
        <v>2943</v>
      </c>
      <c r="D1621" s="51" t="s">
        <v>2944</v>
      </c>
      <c r="E1621" s="54">
        <v>15944.23</v>
      </c>
      <c r="F1621" s="38">
        <v>0</v>
      </c>
    </row>
    <row r="1622" s="1" customFormat="1" spans="1:6">
      <c r="A1622" s="10">
        <v>1619</v>
      </c>
      <c r="B1622" s="8" t="s">
        <v>2821</v>
      </c>
      <c r="C1622" s="51" t="s">
        <v>2945</v>
      </c>
      <c r="D1622" s="51" t="s">
        <v>2946</v>
      </c>
      <c r="E1622" s="54">
        <v>711.35</v>
      </c>
      <c r="F1622" s="38">
        <v>0</v>
      </c>
    </row>
    <row r="1623" s="1" customFormat="1" spans="1:6">
      <c r="A1623" s="10">
        <v>1620</v>
      </c>
      <c r="B1623" s="8" t="s">
        <v>2821</v>
      </c>
      <c r="C1623" s="51" t="s">
        <v>2947</v>
      </c>
      <c r="D1623" s="51">
        <v>300387729</v>
      </c>
      <c r="E1623" s="54">
        <v>817.13</v>
      </c>
      <c r="F1623" s="38">
        <v>0</v>
      </c>
    </row>
    <row r="1624" s="1" customFormat="1" spans="1:6">
      <c r="A1624" s="10">
        <v>1621</v>
      </c>
      <c r="B1624" s="8" t="s">
        <v>2821</v>
      </c>
      <c r="C1624" s="51" t="s">
        <v>2948</v>
      </c>
      <c r="D1624" s="51" t="s">
        <v>2949</v>
      </c>
      <c r="E1624" s="54">
        <v>5498.66</v>
      </c>
      <c r="F1624" s="38">
        <v>0</v>
      </c>
    </row>
    <row r="1625" s="1" customFormat="1" spans="1:6">
      <c r="A1625" s="10">
        <v>1622</v>
      </c>
      <c r="B1625" s="8" t="s">
        <v>2821</v>
      </c>
      <c r="C1625" s="51" t="s">
        <v>2950</v>
      </c>
      <c r="D1625" s="51" t="s">
        <v>2951</v>
      </c>
      <c r="E1625" s="54">
        <v>12114.95</v>
      </c>
      <c r="F1625" s="38">
        <v>0</v>
      </c>
    </row>
    <row r="1626" s="1" customFormat="1" spans="1:6">
      <c r="A1626" s="10">
        <v>1623</v>
      </c>
      <c r="B1626" s="8" t="s">
        <v>2821</v>
      </c>
      <c r="C1626" s="51" t="s">
        <v>2952</v>
      </c>
      <c r="D1626" s="51">
        <v>341056811</v>
      </c>
      <c r="E1626" s="54">
        <v>9294.58</v>
      </c>
      <c r="F1626" s="38">
        <v>0</v>
      </c>
    </row>
    <row r="1627" s="1" customFormat="1" spans="1:6">
      <c r="A1627" s="10">
        <v>1624</v>
      </c>
      <c r="B1627" s="8" t="s">
        <v>2821</v>
      </c>
      <c r="C1627" s="51" t="s">
        <v>2953</v>
      </c>
      <c r="D1627" s="51" t="s">
        <v>2954</v>
      </c>
      <c r="E1627" s="54">
        <v>1870.96</v>
      </c>
      <c r="F1627" s="38">
        <v>0</v>
      </c>
    </row>
    <row r="1628" s="1" customFormat="1" spans="1:6">
      <c r="A1628" s="10">
        <v>1625</v>
      </c>
      <c r="B1628" s="8" t="s">
        <v>2821</v>
      </c>
      <c r="C1628" s="51" t="s">
        <v>2955</v>
      </c>
      <c r="D1628" s="51" t="s">
        <v>2956</v>
      </c>
      <c r="E1628" s="54">
        <v>2152.53</v>
      </c>
      <c r="F1628" s="38">
        <v>0</v>
      </c>
    </row>
    <row r="1629" s="1" customFormat="1" spans="1:6">
      <c r="A1629" s="10">
        <v>1626</v>
      </c>
      <c r="B1629" s="8" t="s">
        <v>2821</v>
      </c>
      <c r="C1629" s="51" t="s">
        <v>2957</v>
      </c>
      <c r="D1629" s="51">
        <v>663091361</v>
      </c>
      <c r="E1629" s="54">
        <v>2043.29</v>
      </c>
      <c r="F1629" s="38">
        <v>0</v>
      </c>
    </row>
    <row r="1630" s="1" customFormat="1" spans="1:6">
      <c r="A1630" s="10">
        <v>1627</v>
      </c>
      <c r="B1630" s="8" t="s">
        <v>2821</v>
      </c>
      <c r="C1630" s="51" t="s">
        <v>2958</v>
      </c>
      <c r="D1630" s="51" t="s">
        <v>2959</v>
      </c>
      <c r="E1630" s="54">
        <v>898.73</v>
      </c>
      <c r="F1630" s="38">
        <v>0</v>
      </c>
    </row>
    <row r="1631" s="1" customFormat="1" spans="1:6">
      <c r="A1631" s="10">
        <v>1628</v>
      </c>
      <c r="B1631" s="8" t="s">
        <v>2821</v>
      </c>
      <c r="C1631" s="51" t="s">
        <v>2960</v>
      </c>
      <c r="D1631" s="51">
        <v>328715691</v>
      </c>
      <c r="E1631" s="54">
        <v>353.22</v>
      </c>
      <c r="F1631" s="38">
        <v>0</v>
      </c>
    </row>
    <row r="1632" s="1" customFormat="1" spans="1:6">
      <c r="A1632" s="10">
        <v>1629</v>
      </c>
      <c r="B1632" s="8" t="s">
        <v>2821</v>
      </c>
      <c r="C1632" s="51" t="s">
        <v>2961</v>
      </c>
      <c r="D1632" s="51" t="s">
        <v>2962</v>
      </c>
      <c r="E1632" s="54">
        <v>23002.58</v>
      </c>
      <c r="F1632" s="38">
        <v>0</v>
      </c>
    </row>
    <row r="1633" s="1" customFormat="1" spans="1:6">
      <c r="A1633" s="10">
        <v>1630</v>
      </c>
      <c r="B1633" s="8" t="s">
        <v>2821</v>
      </c>
      <c r="C1633" s="51" t="s">
        <v>2963</v>
      </c>
      <c r="D1633" s="51" t="s">
        <v>2964</v>
      </c>
      <c r="E1633" s="54">
        <v>4410.2</v>
      </c>
      <c r="F1633" s="38">
        <v>0</v>
      </c>
    </row>
    <row r="1634" s="1" customFormat="1" spans="1:6">
      <c r="A1634" s="10">
        <v>1631</v>
      </c>
      <c r="B1634" s="8" t="s">
        <v>2821</v>
      </c>
      <c r="C1634" s="51" t="s">
        <v>2965</v>
      </c>
      <c r="D1634" s="51" t="s">
        <v>2966</v>
      </c>
      <c r="E1634" s="54">
        <v>569.16</v>
      </c>
      <c r="F1634" s="38">
        <v>0</v>
      </c>
    </row>
    <row r="1635" s="1" customFormat="1" spans="1:6">
      <c r="A1635" s="10">
        <v>1632</v>
      </c>
      <c r="B1635" s="8" t="s">
        <v>2821</v>
      </c>
      <c r="C1635" s="51" t="s">
        <v>2967</v>
      </c>
      <c r="D1635" s="51" t="s">
        <v>2968</v>
      </c>
      <c r="E1635" s="54">
        <v>807.36</v>
      </c>
      <c r="F1635" s="38">
        <v>0</v>
      </c>
    </row>
    <row r="1636" s="1" customFormat="1" spans="1:6">
      <c r="A1636" s="10">
        <v>1633</v>
      </c>
      <c r="B1636" s="8" t="s">
        <v>2821</v>
      </c>
      <c r="C1636" s="51" t="s">
        <v>2969</v>
      </c>
      <c r="D1636" s="51">
        <v>583295284</v>
      </c>
      <c r="E1636" s="54">
        <v>4628.39</v>
      </c>
      <c r="F1636" s="38">
        <v>0</v>
      </c>
    </row>
    <row r="1637" s="1" customFormat="1" spans="1:6">
      <c r="A1637" s="10">
        <v>1634</v>
      </c>
      <c r="B1637" s="8" t="s">
        <v>2821</v>
      </c>
      <c r="C1637" s="51" t="s">
        <v>2970</v>
      </c>
      <c r="D1637" s="51" t="s">
        <v>2971</v>
      </c>
      <c r="E1637" s="54">
        <v>131.2</v>
      </c>
      <c r="F1637" s="38">
        <v>0</v>
      </c>
    </row>
    <row r="1638" s="1" customFormat="1" spans="1:6">
      <c r="A1638" s="10">
        <v>1635</v>
      </c>
      <c r="B1638" s="8" t="s">
        <v>2821</v>
      </c>
      <c r="C1638" s="51" t="s">
        <v>2972</v>
      </c>
      <c r="D1638" s="51">
        <v>340872796</v>
      </c>
      <c r="E1638" s="54">
        <v>178.5</v>
      </c>
      <c r="F1638" s="38">
        <v>0</v>
      </c>
    </row>
    <row r="1639" s="1" customFormat="1" spans="1:6">
      <c r="A1639" s="10">
        <v>1636</v>
      </c>
      <c r="B1639" s="8" t="s">
        <v>2821</v>
      </c>
      <c r="C1639" s="51" t="s">
        <v>2973</v>
      </c>
      <c r="D1639" s="51">
        <v>341005133</v>
      </c>
      <c r="E1639" s="54">
        <v>369.3</v>
      </c>
      <c r="F1639" s="38">
        <v>0</v>
      </c>
    </row>
    <row r="1640" s="1" customFormat="1" spans="1:6">
      <c r="A1640" s="10">
        <v>1637</v>
      </c>
      <c r="B1640" s="8" t="s">
        <v>2821</v>
      </c>
      <c r="C1640" s="51" t="s">
        <v>2974</v>
      </c>
      <c r="D1640" s="51">
        <v>675976693</v>
      </c>
      <c r="E1640" s="54">
        <v>430.72</v>
      </c>
      <c r="F1640" s="38">
        <v>0</v>
      </c>
    </row>
    <row r="1641" s="1" customFormat="1" spans="1:6">
      <c r="A1641" s="10">
        <v>1638</v>
      </c>
      <c r="B1641" s="8" t="s">
        <v>2821</v>
      </c>
      <c r="C1641" s="51" t="s">
        <v>2975</v>
      </c>
      <c r="D1641" s="51">
        <v>300503953</v>
      </c>
      <c r="E1641" s="54">
        <v>530.4</v>
      </c>
      <c r="F1641" s="38">
        <v>0</v>
      </c>
    </row>
    <row r="1642" s="1" customFormat="1" spans="1:6">
      <c r="A1642" s="10">
        <v>1639</v>
      </c>
      <c r="B1642" s="8" t="s">
        <v>2821</v>
      </c>
      <c r="C1642" s="51" t="s">
        <v>2976</v>
      </c>
      <c r="D1642" s="51">
        <v>578325522</v>
      </c>
      <c r="E1642" s="54">
        <v>605.64</v>
      </c>
      <c r="F1642" s="38">
        <v>0</v>
      </c>
    </row>
    <row r="1643" s="1" customFormat="1" spans="1:6">
      <c r="A1643" s="10">
        <v>1640</v>
      </c>
      <c r="B1643" s="8" t="s">
        <v>2821</v>
      </c>
      <c r="C1643" s="51" t="s">
        <v>2977</v>
      </c>
      <c r="D1643" s="51">
        <v>681865017</v>
      </c>
      <c r="E1643" s="54">
        <v>268.44</v>
      </c>
      <c r="F1643" s="38">
        <v>0</v>
      </c>
    </row>
    <row r="1644" s="1" customFormat="1" spans="1:6">
      <c r="A1644" s="10">
        <v>1641</v>
      </c>
      <c r="B1644" s="8" t="s">
        <v>2821</v>
      </c>
      <c r="C1644" s="51" t="s">
        <v>2978</v>
      </c>
      <c r="D1644" s="51" t="s">
        <v>2979</v>
      </c>
      <c r="E1644" s="54">
        <v>443.81</v>
      </c>
      <c r="F1644" s="38">
        <v>0</v>
      </c>
    </row>
    <row r="1645" s="1" customFormat="1" spans="1:6">
      <c r="A1645" s="10">
        <v>1642</v>
      </c>
      <c r="B1645" s="8" t="s">
        <v>2821</v>
      </c>
      <c r="C1645" s="51" t="s">
        <v>2980</v>
      </c>
      <c r="D1645" s="51">
        <v>300634208</v>
      </c>
      <c r="E1645" s="54">
        <v>615.61</v>
      </c>
      <c r="F1645" s="38">
        <v>0</v>
      </c>
    </row>
    <row r="1646" s="1" customFormat="1" spans="1:6">
      <c r="A1646" s="10">
        <v>1643</v>
      </c>
      <c r="B1646" s="8" t="s">
        <v>2821</v>
      </c>
      <c r="C1646" s="51" t="s">
        <v>2981</v>
      </c>
      <c r="D1646" s="51" t="s">
        <v>2982</v>
      </c>
      <c r="E1646" s="54">
        <v>1302</v>
      </c>
      <c r="F1646" s="38">
        <v>0</v>
      </c>
    </row>
    <row r="1647" s="1" customFormat="1" spans="1:6">
      <c r="A1647" s="10">
        <v>1644</v>
      </c>
      <c r="B1647" s="8" t="s">
        <v>2821</v>
      </c>
      <c r="C1647" s="55" t="s">
        <v>2983</v>
      </c>
      <c r="D1647" s="55" t="s">
        <v>2984</v>
      </c>
      <c r="E1647" s="54">
        <v>1040.29</v>
      </c>
      <c r="F1647" s="56">
        <v>0</v>
      </c>
    </row>
    <row r="1648" s="1" customFormat="1" spans="1:6">
      <c r="A1648" s="10">
        <v>1645</v>
      </c>
      <c r="B1648" s="8" t="s">
        <v>2821</v>
      </c>
      <c r="C1648" s="55" t="s">
        <v>2985</v>
      </c>
      <c r="D1648" s="55">
        <v>300374223</v>
      </c>
      <c r="E1648" s="54">
        <v>569.77</v>
      </c>
      <c r="F1648" s="56">
        <v>0</v>
      </c>
    </row>
    <row r="1649" s="1" customFormat="1" spans="1:6">
      <c r="A1649" s="10">
        <v>1646</v>
      </c>
      <c r="B1649" s="57" t="s">
        <v>2986</v>
      </c>
      <c r="C1649" s="58" t="s">
        <v>2987</v>
      </c>
      <c r="D1649" s="59" t="s">
        <v>2988</v>
      </c>
      <c r="E1649" s="60">
        <v>621.02</v>
      </c>
      <c r="F1649" s="61">
        <v>0</v>
      </c>
    </row>
    <row r="1650" s="1" customFormat="1" spans="1:6">
      <c r="A1650" s="10">
        <v>1647</v>
      </c>
      <c r="B1650" s="57" t="s">
        <v>2986</v>
      </c>
      <c r="C1650" s="58" t="s">
        <v>2989</v>
      </c>
      <c r="D1650" s="59" t="s">
        <v>2990</v>
      </c>
      <c r="E1650" s="60">
        <v>621.37</v>
      </c>
      <c r="F1650" s="61">
        <v>0</v>
      </c>
    </row>
    <row r="1651" s="1" customFormat="1" spans="1:6">
      <c r="A1651" s="10">
        <v>1648</v>
      </c>
      <c r="B1651" s="57" t="s">
        <v>2986</v>
      </c>
      <c r="C1651" s="58" t="s">
        <v>2991</v>
      </c>
      <c r="D1651" s="59" t="s">
        <v>2992</v>
      </c>
      <c r="E1651" s="60">
        <v>464.23</v>
      </c>
      <c r="F1651" s="61">
        <v>0</v>
      </c>
    </row>
    <row r="1652" s="1" customFormat="1" spans="1:6">
      <c r="A1652" s="10">
        <v>1649</v>
      </c>
      <c r="B1652" s="57" t="s">
        <v>2986</v>
      </c>
      <c r="C1652" s="58" t="s">
        <v>2993</v>
      </c>
      <c r="D1652" s="59" t="s">
        <v>2994</v>
      </c>
      <c r="E1652" s="60">
        <v>398.92</v>
      </c>
      <c r="F1652" s="61">
        <v>0</v>
      </c>
    </row>
    <row r="1653" s="1" customFormat="1" spans="1:6">
      <c r="A1653" s="10">
        <v>1650</v>
      </c>
      <c r="B1653" s="57" t="s">
        <v>2986</v>
      </c>
      <c r="C1653" s="58" t="s">
        <v>2995</v>
      </c>
      <c r="D1653" s="59" t="s">
        <v>2996</v>
      </c>
      <c r="E1653" s="60">
        <v>451.64</v>
      </c>
      <c r="F1653" s="61">
        <v>0</v>
      </c>
    </row>
    <row r="1654" s="1" customFormat="1" spans="1:6">
      <c r="A1654" s="10">
        <v>1651</v>
      </c>
      <c r="B1654" s="57" t="s">
        <v>2986</v>
      </c>
      <c r="C1654" s="58" t="s">
        <v>2997</v>
      </c>
      <c r="D1654" s="59" t="s">
        <v>2998</v>
      </c>
      <c r="E1654" s="60">
        <v>394.74</v>
      </c>
      <c r="F1654" s="61">
        <v>0</v>
      </c>
    </row>
    <row r="1655" s="1" customFormat="1" spans="1:6">
      <c r="A1655" s="10">
        <v>1652</v>
      </c>
      <c r="B1655" s="57" t="s">
        <v>2986</v>
      </c>
      <c r="C1655" s="58" t="s">
        <v>2999</v>
      </c>
      <c r="D1655" s="59" t="s">
        <v>3000</v>
      </c>
      <c r="E1655" s="60">
        <v>868.98</v>
      </c>
      <c r="F1655" s="61">
        <v>0</v>
      </c>
    </row>
    <row r="1656" s="1" customFormat="1" spans="1:6">
      <c r="A1656" s="10">
        <v>1653</v>
      </c>
      <c r="B1656" s="57" t="s">
        <v>2986</v>
      </c>
      <c r="C1656" s="58" t="s">
        <v>3001</v>
      </c>
      <c r="D1656" s="59" t="s">
        <v>3002</v>
      </c>
      <c r="E1656" s="60">
        <v>696.35</v>
      </c>
      <c r="F1656" s="61">
        <v>0</v>
      </c>
    </row>
    <row r="1657" s="1" customFormat="1" spans="1:6">
      <c r="A1657" s="10">
        <v>1654</v>
      </c>
      <c r="B1657" s="57" t="s">
        <v>2986</v>
      </c>
      <c r="C1657" s="58" t="s">
        <v>3003</v>
      </c>
      <c r="D1657" s="59" t="s">
        <v>3004</v>
      </c>
      <c r="E1657" s="60">
        <v>444.56</v>
      </c>
      <c r="F1657" s="61">
        <v>0</v>
      </c>
    </row>
    <row r="1658" s="1" customFormat="1" spans="1:6">
      <c r="A1658" s="10">
        <v>1655</v>
      </c>
      <c r="B1658" s="57" t="s">
        <v>2986</v>
      </c>
      <c r="C1658" s="58" t="s">
        <v>3005</v>
      </c>
      <c r="D1658" s="59" t="s">
        <v>3006</v>
      </c>
      <c r="E1658" s="60">
        <v>2208.07</v>
      </c>
      <c r="F1658" s="61">
        <v>0</v>
      </c>
    </row>
    <row r="1659" s="1" customFormat="1" spans="1:6">
      <c r="A1659" s="10">
        <v>1656</v>
      </c>
      <c r="B1659" s="57" t="s">
        <v>2986</v>
      </c>
      <c r="C1659" s="58" t="s">
        <v>3007</v>
      </c>
      <c r="D1659" s="59" t="s">
        <v>3008</v>
      </c>
      <c r="E1659" s="60">
        <v>531.31</v>
      </c>
      <c r="F1659" s="61">
        <v>0</v>
      </c>
    </row>
    <row r="1660" s="1" customFormat="1" spans="1:6">
      <c r="A1660" s="10">
        <v>1657</v>
      </c>
      <c r="B1660" s="57" t="s">
        <v>2986</v>
      </c>
      <c r="C1660" s="58" t="s">
        <v>3009</v>
      </c>
      <c r="D1660" s="59" t="s">
        <v>3010</v>
      </c>
      <c r="E1660" s="60">
        <v>418.2</v>
      </c>
      <c r="F1660" s="61">
        <v>0</v>
      </c>
    </row>
    <row r="1661" s="1" customFormat="1" spans="1:6">
      <c r="A1661" s="10">
        <v>1658</v>
      </c>
      <c r="B1661" s="57" t="s">
        <v>2986</v>
      </c>
      <c r="C1661" s="58" t="s">
        <v>3011</v>
      </c>
      <c r="D1661" s="59" t="s">
        <v>3012</v>
      </c>
      <c r="E1661" s="60">
        <v>464.23</v>
      </c>
      <c r="F1661" s="61">
        <v>0</v>
      </c>
    </row>
    <row r="1662" s="1" customFormat="1" spans="1:6">
      <c r="A1662" s="10">
        <v>1659</v>
      </c>
      <c r="B1662" s="57" t="s">
        <v>2986</v>
      </c>
      <c r="C1662" s="58" t="s">
        <v>3013</v>
      </c>
      <c r="D1662" s="59" t="s">
        <v>3014</v>
      </c>
      <c r="E1662" s="60">
        <v>3318.47</v>
      </c>
      <c r="F1662" s="61">
        <v>0</v>
      </c>
    </row>
    <row r="1663" s="1" customFormat="1" spans="1:6">
      <c r="A1663" s="10">
        <v>1660</v>
      </c>
      <c r="B1663" s="57" t="s">
        <v>2986</v>
      </c>
      <c r="C1663" s="58" t="s">
        <v>3015</v>
      </c>
      <c r="D1663" s="59" t="s">
        <v>3016</v>
      </c>
      <c r="E1663" s="60">
        <v>1886.3</v>
      </c>
      <c r="F1663" s="61">
        <v>0</v>
      </c>
    </row>
    <row r="1664" s="1" customFormat="1" spans="1:6">
      <c r="A1664" s="10">
        <v>1661</v>
      </c>
      <c r="B1664" s="57" t="s">
        <v>2986</v>
      </c>
      <c r="C1664" s="58" t="s">
        <v>3017</v>
      </c>
      <c r="D1664" s="59" t="s">
        <v>3018</v>
      </c>
      <c r="E1664" s="60">
        <v>1575.6</v>
      </c>
      <c r="F1664" s="61">
        <v>0</v>
      </c>
    </row>
    <row r="1665" s="1" customFormat="1" spans="1:6">
      <c r="A1665" s="10">
        <v>1662</v>
      </c>
      <c r="B1665" s="57" t="s">
        <v>2986</v>
      </c>
      <c r="C1665" s="58" t="s">
        <v>3019</v>
      </c>
      <c r="D1665" s="59" t="s">
        <v>3020</v>
      </c>
      <c r="E1665" s="60">
        <v>10039.62</v>
      </c>
      <c r="F1665" s="61">
        <v>0</v>
      </c>
    </row>
    <row r="1666" s="1" customFormat="1" spans="1:6">
      <c r="A1666" s="10">
        <v>1663</v>
      </c>
      <c r="B1666" s="57" t="s">
        <v>2986</v>
      </c>
      <c r="C1666" s="58" t="s">
        <v>3021</v>
      </c>
      <c r="D1666" s="59" t="s">
        <v>3022</v>
      </c>
      <c r="E1666" s="60">
        <v>900.89</v>
      </c>
      <c r="F1666" s="61">
        <v>0</v>
      </c>
    </row>
    <row r="1667" s="1" customFormat="1" spans="1:6">
      <c r="A1667" s="10">
        <v>1664</v>
      </c>
      <c r="B1667" s="57" t="s">
        <v>2986</v>
      </c>
      <c r="C1667" s="58" t="s">
        <v>3023</v>
      </c>
      <c r="D1667" s="59" t="s">
        <v>3024</v>
      </c>
      <c r="E1667" s="60">
        <v>282.92</v>
      </c>
      <c r="F1667" s="61">
        <v>0</v>
      </c>
    </row>
    <row r="1668" s="1" customFormat="1" spans="1:6">
      <c r="A1668" s="10">
        <v>1665</v>
      </c>
      <c r="B1668" s="57" t="s">
        <v>2986</v>
      </c>
      <c r="C1668" s="58" t="s">
        <v>3025</v>
      </c>
      <c r="D1668" s="59" t="str">
        <f>"058710216"</f>
        <v>058710216</v>
      </c>
      <c r="E1668" s="60">
        <v>1180.76</v>
      </c>
      <c r="F1668" s="61">
        <v>0</v>
      </c>
    </row>
    <row r="1669" s="1" customFormat="1" spans="1:6">
      <c r="A1669" s="10">
        <v>1666</v>
      </c>
      <c r="B1669" s="57" t="s">
        <v>2986</v>
      </c>
      <c r="C1669" s="58" t="s">
        <v>3026</v>
      </c>
      <c r="D1669" s="59" t="s">
        <v>3027</v>
      </c>
      <c r="E1669" s="60">
        <v>393.59</v>
      </c>
      <c r="F1669" s="61">
        <v>0</v>
      </c>
    </row>
    <row r="1670" s="1" customFormat="1" spans="1:6">
      <c r="A1670" s="10">
        <v>1667</v>
      </c>
      <c r="B1670" s="57" t="s">
        <v>2986</v>
      </c>
      <c r="C1670" s="58" t="s">
        <v>3028</v>
      </c>
      <c r="D1670" s="59" t="s">
        <v>3029</v>
      </c>
      <c r="E1670" s="60">
        <v>655.98</v>
      </c>
      <c r="F1670" s="61">
        <v>0</v>
      </c>
    </row>
    <row r="1671" s="1" customFormat="1" spans="1:6">
      <c r="A1671" s="10">
        <v>1668</v>
      </c>
      <c r="B1671" s="57" t="s">
        <v>2986</v>
      </c>
      <c r="C1671" s="58" t="s">
        <v>3030</v>
      </c>
      <c r="D1671" s="59" t="s">
        <v>3031</v>
      </c>
      <c r="E1671" s="60">
        <v>358.52</v>
      </c>
      <c r="F1671" s="61">
        <v>0</v>
      </c>
    </row>
    <row r="1672" s="1" customFormat="1" spans="1:6">
      <c r="A1672" s="10">
        <v>1669</v>
      </c>
      <c r="B1672" s="57" t="s">
        <v>2986</v>
      </c>
      <c r="C1672" s="58" t="s">
        <v>3032</v>
      </c>
      <c r="D1672" s="59" t="s">
        <v>3033</v>
      </c>
      <c r="E1672" s="60">
        <v>676.6</v>
      </c>
      <c r="F1672" s="61">
        <v>0</v>
      </c>
    </row>
    <row r="1673" s="1" customFormat="1" spans="1:6">
      <c r="A1673" s="10">
        <v>1670</v>
      </c>
      <c r="B1673" s="57" t="s">
        <v>2986</v>
      </c>
      <c r="C1673" s="58" t="s">
        <v>3034</v>
      </c>
      <c r="D1673" s="59" t="str">
        <f>"697439266"</f>
        <v>697439266</v>
      </c>
      <c r="E1673" s="60">
        <v>4758.32</v>
      </c>
      <c r="F1673" s="61">
        <v>0</v>
      </c>
    </row>
    <row r="1674" s="1" customFormat="1" spans="1:6">
      <c r="A1674" s="10">
        <v>1671</v>
      </c>
      <c r="B1674" s="57" t="s">
        <v>2986</v>
      </c>
      <c r="C1674" s="58" t="s">
        <v>3035</v>
      </c>
      <c r="D1674" s="59" t="s">
        <v>3036</v>
      </c>
      <c r="E1674" s="60">
        <v>682.02</v>
      </c>
      <c r="F1674" s="61">
        <v>0</v>
      </c>
    </row>
    <row r="1675" s="1" customFormat="1" spans="1:6">
      <c r="A1675" s="10">
        <v>1672</v>
      </c>
      <c r="B1675" s="57" t="s">
        <v>2986</v>
      </c>
      <c r="C1675" s="58" t="s">
        <v>3037</v>
      </c>
      <c r="D1675" s="59" t="str">
        <f>"300590428"</f>
        <v>300590428</v>
      </c>
      <c r="E1675" s="60">
        <v>423.86</v>
      </c>
      <c r="F1675" s="61">
        <v>0</v>
      </c>
    </row>
    <row r="1676" s="1" customFormat="1" spans="1:6">
      <c r="A1676" s="10">
        <v>1673</v>
      </c>
      <c r="B1676" s="57" t="s">
        <v>2986</v>
      </c>
      <c r="C1676" s="58" t="s">
        <v>3038</v>
      </c>
      <c r="D1676" s="59" t="s">
        <v>3039</v>
      </c>
      <c r="E1676" s="60">
        <v>283.5</v>
      </c>
      <c r="F1676" s="61">
        <v>0</v>
      </c>
    </row>
    <row r="1677" s="1" customFormat="1" spans="1:6">
      <c r="A1677" s="10">
        <v>1674</v>
      </c>
      <c r="B1677" s="57" t="s">
        <v>2986</v>
      </c>
      <c r="C1677" s="58" t="s">
        <v>3040</v>
      </c>
      <c r="D1677" s="59" t="str">
        <f>"300426767"</f>
        <v>300426767</v>
      </c>
      <c r="E1677" s="60">
        <v>131.51</v>
      </c>
      <c r="F1677" s="61">
        <v>0</v>
      </c>
    </row>
    <row r="1678" s="1" customFormat="1" spans="1:6">
      <c r="A1678" s="10">
        <v>1675</v>
      </c>
      <c r="B1678" s="57" t="s">
        <v>2986</v>
      </c>
      <c r="C1678" s="58" t="s">
        <v>3041</v>
      </c>
      <c r="D1678" s="59" t="s">
        <v>3042</v>
      </c>
      <c r="E1678" s="60">
        <v>600.73</v>
      </c>
      <c r="F1678" s="61">
        <v>0</v>
      </c>
    </row>
    <row r="1679" s="1" customFormat="1" spans="1:6">
      <c r="A1679" s="10">
        <v>1676</v>
      </c>
      <c r="B1679" s="57" t="s">
        <v>2986</v>
      </c>
      <c r="C1679" s="58" t="s">
        <v>3043</v>
      </c>
      <c r="D1679" s="59" t="str">
        <f>"559457167"</f>
        <v>559457167</v>
      </c>
      <c r="E1679" s="60">
        <v>131.2</v>
      </c>
      <c r="F1679" s="61">
        <v>0</v>
      </c>
    </row>
    <row r="1680" s="1" customFormat="1" spans="1:6">
      <c r="A1680" s="10">
        <v>1677</v>
      </c>
      <c r="B1680" s="57" t="s">
        <v>2986</v>
      </c>
      <c r="C1680" s="58" t="s">
        <v>3044</v>
      </c>
      <c r="D1680" s="59" t="s">
        <v>3045</v>
      </c>
      <c r="E1680" s="60">
        <v>131.2</v>
      </c>
      <c r="F1680" s="61">
        <v>0</v>
      </c>
    </row>
    <row r="1681" s="1" customFormat="1" spans="1:6">
      <c r="A1681" s="10">
        <v>1678</v>
      </c>
      <c r="B1681" s="57" t="s">
        <v>2986</v>
      </c>
      <c r="C1681" s="58" t="s">
        <v>3046</v>
      </c>
      <c r="D1681" s="59" t="s">
        <v>3047</v>
      </c>
      <c r="E1681" s="60">
        <v>4400.4</v>
      </c>
      <c r="F1681" s="61">
        <v>0</v>
      </c>
    </row>
    <row r="1682" s="1" customFormat="1" spans="1:6">
      <c r="A1682" s="10">
        <v>1679</v>
      </c>
      <c r="B1682" s="57" t="s">
        <v>2986</v>
      </c>
      <c r="C1682" s="58" t="s">
        <v>3048</v>
      </c>
      <c r="D1682" s="59" t="s">
        <v>3049</v>
      </c>
      <c r="E1682" s="60">
        <v>282</v>
      </c>
      <c r="F1682" s="61">
        <v>0</v>
      </c>
    </row>
    <row r="1683" s="1" customFormat="1" spans="1:6">
      <c r="A1683" s="10">
        <v>1680</v>
      </c>
      <c r="B1683" s="57" t="s">
        <v>2986</v>
      </c>
      <c r="C1683" s="58" t="s">
        <v>3050</v>
      </c>
      <c r="D1683" s="59" t="s">
        <v>3051</v>
      </c>
      <c r="E1683" s="60">
        <v>1317</v>
      </c>
      <c r="F1683" s="61">
        <v>0</v>
      </c>
    </row>
    <row r="1684" s="1" customFormat="1" spans="1:6">
      <c r="A1684" s="10">
        <v>1681</v>
      </c>
      <c r="B1684" s="57" t="s">
        <v>2986</v>
      </c>
      <c r="C1684" s="58" t="s">
        <v>3052</v>
      </c>
      <c r="D1684" s="59" t="s">
        <v>3053</v>
      </c>
      <c r="E1684" s="60">
        <v>2639.96</v>
      </c>
      <c r="F1684" s="61">
        <v>0</v>
      </c>
    </row>
    <row r="1685" s="1" customFormat="1" spans="1:6">
      <c r="A1685" s="10">
        <v>1682</v>
      </c>
      <c r="B1685" s="57" t="s">
        <v>2986</v>
      </c>
      <c r="C1685" s="58" t="s">
        <v>3054</v>
      </c>
      <c r="D1685" s="59" t="s">
        <v>3055</v>
      </c>
      <c r="E1685" s="60">
        <v>6397.86</v>
      </c>
      <c r="F1685" s="61">
        <v>0</v>
      </c>
    </row>
    <row r="1686" s="1" customFormat="1" spans="1:6">
      <c r="A1686" s="10">
        <v>1683</v>
      </c>
      <c r="B1686" s="57" t="s">
        <v>2986</v>
      </c>
      <c r="C1686" s="58" t="s">
        <v>3056</v>
      </c>
      <c r="D1686" s="59" t="s">
        <v>3057</v>
      </c>
      <c r="E1686" s="60">
        <v>158.07</v>
      </c>
      <c r="F1686" s="61">
        <v>0</v>
      </c>
    </row>
    <row r="1687" s="1" customFormat="1" spans="1:6">
      <c r="A1687" s="10">
        <v>1684</v>
      </c>
      <c r="B1687" s="57" t="s">
        <v>2986</v>
      </c>
      <c r="C1687" s="58" t="s">
        <v>3058</v>
      </c>
      <c r="D1687" s="59" t="s">
        <v>3059</v>
      </c>
      <c r="E1687" s="60">
        <v>625.7</v>
      </c>
      <c r="F1687" s="61">
        <v>0</v>
      </c>
    </row>
    <row r="1688" s="1" customFormat="1" spans="1:6">
      <c r="A1688" s="10">
        <v>1685</v>
      </c>
      <c r="B1688" s="57" t="s">
        <v>2986</v>
      </c>
      <c r="C1688" s="58" t="s">
        <v>3060</v>
      </c>
      <c r="D1688" s="59" t="s">
        <v>3061</v>
      </c>
      <c r="E1688" s="60">
        <v>1747.09</v>
      </c>
      <c r="F1688" s="61">
        <v>0</v>
      </c>
    </row>
    <row r="1689" s="1" customFormat="1" spans="1:6">
      <c r="A1689" s="10">
        <v>1686</v>
      </c>
      <c r="B1689" s="57" t="s">
        <v>2986</v>
      </c>
      <c r="C1689" s="58" t="s">
        <v>3062</v>
      </c>
      <c r="D1689" s="59" t="s">
        <v>3063</v>
      </c>
      <c r="E1689" s="60">
        <v>262.39</v>
      </c>
      <c r="F1689" s="61">
        <v>0</v>
      </c>
    </row>
    <row r="1690" s="1" customFormat="1" spans="1:6">
      <c r="A1690" s="10">
        <v>1687</v>
      </c>
      <c r="B1690" s="57" t="s">
        <v>2986</v>
      </c>
      <c r="C1690" s="58" t="s">
        <v>3064</v>
      </c>
      <c r="D1690" s="59" t="s">
        <v>3065</v>
      </c>
      <c r="E1690" s="60">
        <v>331.38</v>
      </c>
      <c r="F1690" s="61">
        <v>0</v>
      </c>
    </row>
    <row r="1691" s="1" customFormat="1" spans="1:6">
      <c r="A1691" s="10">
        <v>1688</v>
      </c>
      <c r="B1691" s="57" t="s">
        <v>2986</v>
      </c>
      <c r="C1691" s="58" t="s">
        <v>3066</v>
      </c>
      <c r="D1691" s="59" t="s">
        <v>3067</v>
      </c>
      <c r="E1691" s="60">
        <v>409.5</v>
      </c>
      <c r="F1691" s="61">
        <v>0</v>
      </c>
    </row>
    <row r="1692" s="1" customFormat="1" spans="1:6">
      <c r="A1692" s="10">
        <v>1689</v>
      </c>
      <c r="B1692" s="57" t="s">
        <v>2986</v>
      </c>
      <c r="C1692" s="58" t="s">
        <v>3068</v>
      </c>
      <c r="D1692" s="59" t="s">
        <v>3069</v>
      </c>
      <c r="E1692" s="60">
        <v>1649.52</v>
      </c>
      <c r="F1692" s="61">
        <v>0</v>
      </c>
    </row>
    <row r="1693" s="1" customFormat="1" spans="1:6">
      <c r="A1693" s="10">
        <v>1690</v>
      </c>
      <c r="B1693" s="57" t="s">
        <v>2986</v>
      </c>
      <c r="C1693" s="58" t="s">
        <v>3070</v>
      </c>
      <c r="D1693" s="59" t="s">
        <v>3071</v>
      </c>
      <c r="E1693" s="60">
        <v>131.2</v>
      </c>
      <c r="F1693" s="61">
        <v>0</v>
      </c>
    </row>
    <row r="1694" s="1" customFormat="1" spans="1:6">
      <c r="A1694" s="10">
        <v>1691</v>
      </c>
      <c r="B1694" s="57" t="s">
        <v>2986</v>
      </c>
      <c r="C1694" s="58" t="s">
        <v>3072</v>
      </c>
      <c r="D1694" s="59" t="s">
        <v>3073</v>
      </c>
      <c r="E1694" s="60">
        <v>131.2</v>
      </c>
      <c r="F1694" s="61">
        <v>0</v>
      </c>
    </row>
    <row r="1695" s="1" customFormat="1" spans="1:6">
      <c r="A1695" s="10">
        <v>1692</v>
      </c>
      <c r="B1695" s="57" t="s">
        <v>2986</v>
      </c>
      <c r="C1695" s="58" t="s">
        <v>3074</v>
      </c>
      <c r="D1695" s="59" t="s">
        <v>3075</v>
      </c>
      <c r="E1695" s="60">
        <v>3351.88</v>
      </c>
      <c r="F1695" s="61">
        <v>0</v>
      </c>
    </row>
    <row r="1696" s="1" customFormat="1" spans="1:6">
      <c r="A1696" s="10">
        <v>1693</v>
      </c>
      <c r="B1696" s="57" t="s">
        <v>2986</v>
      </c>
      <c r="C1696" s="58" t="s">
        <v>3076</v>
      </c>
      <c r="D1696" s="59" t="s">
        <v>3077</v>
      </c>
      <c r="E1696" s="60">
        <v>8313.43</v>
      </c>
      <c r="F1696" s="61">
        <v>0</v>
      </c>
    </row>
    <row r="1697" s="1" customFormat="1" spans="1:6">
      <c r="A1697" s="10">
        <v>1694</v>
      </c>
      <c r="B1697" s="57" t="s">
        <v>2986</v>
      </c>
      <c r="C1697" s="58" t="s">
        <v>3078</v>
      </c>
      <c r="D1697" s="59" t="s">
        <v>3079</v>
      </c>
      <c r="E1697" s="60">
        <v>1235.69</v>
      </c>
      <c r="F1697" s="61">
        <v>0</v>
      </c>
    </row>
    <row r="1698" s="1" customFormat="1" spans="1:6">
      <c r="A1698" s="10">
        <v>1695</v>
      </c>
      <c r="B1698" s="57" t="s">
        <v>2986</v>
      </c>
      <c r="C1698" s="58" t="s">
        <v>3080</v>
      </c>
      <c r="D1698" s="59" t="s">
        <v>3081</v>
      </c>
      <c r="E1698" s="60">
        <v>1180.76</v>
      </c>
      <c r="F1698" s="61">
        <v>0</v>
      </c>
    </row>
    <row r="1699" s="1" customFormat="1" spans="1:6">
      <c r="A1699" s="10">
        <v>1696</v>
      </c>
      <c r="B1699" s="57" t="s">
        <v>2986</v>
      </c>
      <c r="C1699" s="58" t="s">
        <v>3082</v>
      </c>
      <c r="D1699" s="59" t="s">
        <v>3083</v>
      </c>
      <c r="E1699" s="60">
        <v>635.7</v>
      </c>
      <c r="F1699" s="61">
        <v>0</v>
      </c>
    </row>
    <row r="1700" s="1" customFormat="1" spans="1:6">
      <c r="A1700" s="10">
        <v>1697</v>
      </c>
      <c r="B1700" s="57" t="s">
        <v>2986</v>
      </c>
      <c r="C1700" s="58" t="s">
        <v>3084</v>
      </c>
      <c r="D1700" s="59" t="s">
        <v>3085</v>
      </c>
      <c r="E1700" s="60">
        <v>262.39</v>
      </c>
      <c r="F1700" s="61">
        <v>0</v>
      </c>
    </row>
    <row r="1701" s="1" customFormat="1" spans="1:6">
      <c r="A1701" s="10">
        <v>1698</v>
      </c>
      <c r="B1701" s="57" t="s">
        <v>2986</v>
      </c>
      <c r="C1701" s="58" t="s">
        <v>3086</v>
      </c>
      <c r="D1701" s="59" t="s">
        <v>3087</v>
      </c>
      <c r="E1701" s="60">
        <v>736.69</v>
      </c>
      <c r="F1701" s="61">
        <v>0</v>
      </c>
    </row>
    <row r="1702" s="1" customFormat="1" spans="1:6">
      <c r="A1702" s="10">
        <v>1699</v>
      </c>
      <c r="B1702" s="57" t="s">
        <v>2986</v>
      </c>
      <c r="C1702" s="58" t="s">
        <v>3088</v>
      </c>
      <c r="D1702" s="59" t="s">
        <v>3089</v>
      </c>
      <c r="E1702" s="60">
        <v>929.45</v>
      </c>
      <c r="F1702" s="61">
        <v>0</v>
      </c>
    </row>
    <row r="1703" s="1" customFormat="1" spans="1:6">
      <c r="A1703" s="10">
        <v>1700</v>
      </c>
      <c r="B1703" s="57" t="s">
        <v>2986</v>
      </c>
      <c r="C1703" s="58" t="s">
        <v>3090</v>
      </c>
      <c r="D1703" s="59" t="s">
        <v>3091</v>
      </c>
      <c r="E1703" s="60">
        <v>413.77</v>
      </c>
      <c r="F1703" s="61">
        <v>0</v>
      </c>
    </row>
    <row r="1704" s="1" customFormat="1" spans="1:6">
      <c r="A1704" s="10">
        <v>1701</v>
      </c>
      <c r="B1704" s="57" t="s">
        <v>2986</v>
      </c>
      <c r="C1704" s="58" t="s">
        <v>3092</v>
      </c>
      <c r="D1704" s="59" t="s">
        <v>3093</v>
      </c>
      <c r="E1704" s="60">
        <v>1538.02</v>
      </c>
      <c r="F1704" s="61">
        <v>0</v>
      </c>
    </row>
    <row r="1705" s="1" customFormat="1" spans="1:6">
      <c r="A1705" s="10">
        <v>1702</v>
      </c>
      <c r="B1705" s="57" t="s">
        <v>2986</v>
      </c>
      <c r="C1705" s="58" t="s">
        <v>3094</v>
      </c>
      <c r="D1705" s="59" t="s">
        <v>3095</v>
      </c>
      <c r="E1705" s="60">
        <v>555.06</v>
      </c>
      <c r="F1705" s="61">
        <v>0</v>
      </c>
    </row>
    <row r="1706" s="1" customFormat="1" spans="1:6">
      <c r="A1706" s="10">
        <v>1703</v>
      </c>
      <c r="B1706" s="57" t="s">
        <v>2986</v>
      </c>
      <c r="C1706" s="58" t="s">
        <v>3096</v>
      </c>
      <c r="D1706" s="59" t="s">
        <v>3097</v>
      </c>
      <c r="E1706" s="60">
        <v>878</v>
      </c>
      <c r="F1706" s="61">
        <v>0</v>
      </c>
    </row>
    <row r="1707" s="1" customFormat="1" spans="1:6">
      <c r="A1707" s="10">
        <v>1704</v>
      </c>
      <c r="B1707" s="57" t="s">
        <v>2986</v>
      </c>
      <c r="C1707" s="58" t="s">
        <v>3098</v>
      </c>
      <c r="D1707" s="59" t="s">
        <v>3099</v>
      </c>
      <c r="E1707" s="60">
        <v>131.2</v>
      </c>
      <c r="F1707" s="61">
        <v>0</v>
      </c>
    </row>
    <row r="1708" s="1" customFormat="1" spans="1:6">
      <c r="A1708" s="10">
        <v>1705</v>
      </c>
      <c r="B1708" s="57" t="s">
        <v>2986</v>
      </c>
      <c r="C1708" s="58" t="s">
        <v>3100</v>
      </c>
      <c r="D1708" s="59" t="s">
        <v>3101</v>
      </c>
      <c r="E1708" s="60">
        <v>325.27</v>
      </c>
      <c r="F1708" s="61">
        <v>0</v>
      </c>
    </row>
    <row r="1709" s="1" customFormat="1" spans="1:6">
      <c r="A1709" s="10">
        <v>1706</v>
      </c>
      <c r="B1709" s="57" t="s">
        <v>2986</v>
      </c>
      <c r="C1709" s="58" t="s">
        <v>3102</v>
      </c>
      <c r="D1709" s="59" t="s">
        <v>3103</v>
      </c>
      <c r="E1709" s="60">
        <v>292.67</v>
      </c>
      <c r="F1709" s="61">
        <v>0</v>
      </c>
    </row>
    <row r="1710" s="1" customFormat="1" spans="1:6">
      <c r="A1710" s="10">
        <v>1707</v>
      </c>
      <c r="B1710" s="57" t="s">
        <v>2986</v>
      </c>
      <c r="C1710" s="58" t="s">
        <v>3104</v>
      </c>
      <c r="D1710" s="59" t="s">
        <v>3105</v>
      </c>
      <c r="E1710" s="60">
        <v>262.39</v>
      </c>
      <c r="F1710" s="61">
        <v>0</v>
      </c>
    </row>
    <row r="1711" s="1" customFormat="1" spans="1:6">
      <c r="A1711" s="10">
        <v>1708</v>
      </c>
      <c r="B1711" s="57" t="s">
        <v>2986</v>
      </c>
      <c r="C1711" s="58" t="s">
        <v>3106</v>
      </c>
      <c r="D1711" s="59" t="s">
        <v>3107</v>
      </c>
      <c r="E1711" s="60">
        <v>3180.23</v>
      </c>
      <c r="F1711" s="61">
        <v>0</v>
      </c>
    </row>
    <row r="1712" s="1" customFormat="1" spans="1:6">
      <c r="A1712" s="10">
        <v>1709</v>
      </c>
      <c r="B1712" s="57" t="s">
        <v>2986</v>
      </c>
      <c r="C1712" s="58" t="s">
        <v>3108</v>
      </c>
      <c r="D1712" s="59" t="s">
        <v>3109</v>
      </c>
      <c r="E1712" s="60">
        <v>343.13</v>
      </c>
      <c r="F1712" s="61">
        <v>0</v>
      </c>
    </row>
    <row r="1713" s="1" customFormat="1" spans="1:6">
      <c r="A1713" s="10">
        <v>1710</v>
      </c>
      <c r="B1713" s="57" t="s">
        <v>2986</v>
      </c>
      <c r="C1713" s="58" t="s">
        <v>3110</v>
      </c>
      <c r="D1713" s="59" t="s">
        <v>3111</v>
      </c>
      <c r="E1713" s="60">
        <v>787.18</v>
      </c>
      <c r="F1713" s="61">
        <v>0</v>
      </c>
    </row>
    <row r="1714" s="1" customFormat="1" spans="1:6">
      <c r="A1714" s="10">
        <v>1711</v>
      </c>
      <c r="B1714" s="57" t="s">
        <v>2986</v>
      </c>
      <c r="C1714" s="58" t="s">
        <v>3112</v>
      </c>
      <c r="D1714" s="59" t="s">
        <v>3113</v>
      </c>
      <c r="E1714" s="60">
        <v>131.2</v>
      </c>
      <c r="F1714" s="61">
        <v>0</v>
      </c>
    </row>
    <row r="1715" s="1" customFormat="1" spans="1:6">
      <c r="A1715" s="10">
        <v>1712</v>
      </c>
      <c r="B1715" s="57" t="s">
        <v>2986</v>
      </c>
      <c r="C1715" s="58" t="s">
        <v>3114</v>
      </c>
      <c r="D1715" s="59" t="s">
        <v>3115</v>
      </c>
      <c r="E1715" s="60">
        <v>2730.64</v>
      </c>
      <c r="F1715" s="61">
        <v>0</v>
      </c>
    </row>
    <row r="1716" s="1" customFormat="1" spans="1:6">
      <c r="A1716" s="10">
        <v>1713</v>
      </c>
      <c r="B1716" s="57" t="s">
        <v>2986</v>
      </c>
      <c r="C1716" s="58" t="s">
        <v>3116</v>
      </c>
      <c r="D1716" s="59" t="s">
        <v>3117</v>
      </c>
      <c r="E1716" s="60">
        <v>2035.46</v>
      </c>
      <c r="F1716" s="61">
        <v>0</v>
      </c>
    </row>
    <row r="1717" s="1" customFormat="1" spans="1:6">
      <c r="A1717" s="10">
        <v>1714</v>
      </c>
      <c r="B1717" s="57" t="s">
        <v>2986</v>
      </c>
      <c r="C1717" s="58" t="s">
        <v>3118</v>
      </c>
      <c r="D1717" s="59" t="s">
        <v>3119</v>
      </c>
      <c r="E1717" s="60">
        <v>343.13</v>
      </c>
      <c r="F1717" s="61">
        <v>0</v>
      </c>
    </row>
    <row r="1718" s="1" customFormat="1" spans="1:6">
      <c r="A1718" s="10">
        <v>1715</v>
      </c>
      <c r="B1718" s="57" t="s">
        <v>2986</v>
      </c>
      <c r="C1718" s="58" t="s">
        <v>3120</v>
      </c>
      <c r="D1718" s="59" t="s">
        <v>3121</v>
      </c>
      <c r="E1718" s="60">
        <v>617.3</v>
      </c>
      <c r="F1718" s="61">
        <v>0</v>
      </c>
    </row>
    <row r="1719" s="1" customFormat="1" spans="1:6">
      <c r="A1719" s="10">
        <v>1716</v>
      </c>
      <c r="B1719" s="57" t="s">
        <v>2986</v>
      </c>
      <c r="C1719" s="58" t="s">
        <v>3122</v>
      </c>
      <c r="D1719" s="59" t="s">
        <v>3123</v>
      </c>
      <c r="E1719" s="60">
        <v>131.2</v>
      </c>
      <c r="F1719" s="61">
        <v>0</v>
      </c>
    </row>
    <row r="1720" s="1" customFormat="1" spans="1:6">
      <c r="A1720" s="10">
        <v>1717</v>
      </c>
      <c r="B1720" s="57" t="s">
        <v>2986</v>
      </c>
      <c r="C1720" s="58" t="s">
        <v>3124</v>
      </c>
      <c r="D1720" s="59" t="s">
        <v>3125</v>
      </c>
      <c r="E1720" s="60">
        <v>222.02</v>
      </c>
      <c r="F1720" s="61">
        <v>0</v>
      </c>
    </row>
    <row r="1721" s="1" customFormat="1" spans="1:6">
      <c r="A1721" s="10">
        <v>1718</v>
      </c>
      <c r="B1721" s="57" t="s">
        <v>2986</v>
      </c>
      <c r="C1721" s="58" t="s">
        <v>3126</v>
      </c>
      <c r="D1721" s="59" t="s">
        <v>3127</v>
      </c>
      <c r="E1721" s="60">
        <v>151.38</v>
      </c>
      <c r="F1721" s="61">
        <v>0</v>
      </c>
    </row>
    <row r="1722" s="1" customFormat="1" spans="1:6">
      <c r="A1722" s="10">
        <v>1719</v>
      </c>
      <c r="B1722" s="57" t="s">
        <v>2986</v>
      </c>
      <c r="C1722" s="58" t="s">
        <v>3128</v>
      </c>
      <c r="D1722" s="59" t="s">
        <v>3129</v>
      </c>
      <c r="E1722" s="60">
        <v>9289.6</v>
      </c>
      <c r="F1722" s="61">
        <v>0</v>
      </c>
    </row>
    <row r="1723" s="1" customFormat="1" spans="1:6">
      <c r="A1723" s="10">
        <v>1720</v>
      </c>
      <c r="B1723" s="57" t="s">
        <v>2986</v>
      </c>
      <c r="C1723" s="58" t="s">
        <v>3130</v>
      </c>
      <c r="D1723" s="59" t="s">
        <v>3131</v>
      </c>
      <c r="E1723" s="60">
        <v>2179.47</v>
      </c>
      <c r="F1723" s="61">
        <v>0</v>
      </c>
    </row>
    <row r="1724" s="1" customFormat="1" spans="1:6">
      <c r="A1724" s="10">
        <v>1721</v>
      </c>
      <c r="B1724" s="57" t="s">
        <v>2986</v>
      </c>
      <c r="C1724" s="58" t="s">
        <v>3132</v>
      </c>
      <c r="D1724" s="59" t="s">
        <v>3133</v>
      </c>
      <c r="E1724" s="60">
        <v>336</v>
      </c>
      <c r="F1724" s="61">
        <v>0</v>
      </c>
    </row>
    <row r="1725" s="1" customFormat="1" spans="1:6">
      <c r="A1725" s="10">
        <v>1722</v>
      </c>
      <c r="B1725" s="57" t="s">
        <v>2986</v>
      </c>
      <c r="C1725" s="58" t="s">
        <v>3134</v>
      </c>
      <c r="D1725" s="59" t="s">
        <v>3135</v>
      </c>
      <c r="E1725" s="60">
        <v>262.39</v>
      </c>
      <c r="F1725" s="61">
        <v>0</v>
      </c>
    </row>
    <row r="1726" s="1" customFormat="1" spans="1:6">
      <c r="A1726" s="10">
        <v>1723</v>
      </c>
      <c r="B1726" s="57" t="s">
        <v>2986</v>
      </c>
      <c r="C1726" s="58" t="s">
        <v>3136</v>
      </c>
      <c r="D1726" s="59" t="s">
        <v>3137</v>
      </c>
      <c r="E1726" s="60">
        <v>1492.14</v>
      </c>
      <c r="F1726" s="61">
        <v>0</v>
      </c>
    </row>
    <row r="1727" s="1" customFormat="1" spans="1:6">
      <c r="A1727" s="10">
        <v>1724</v>
      </c>
      <c r="B1727" s="57" t="s">
        <v>2986</v>
      </c>
      <c r="C1727" s="58" t="s">
        <v>3138</v>
      </c>
      <c r="D1727" s="59" t="s">
        <v>3139</v>
      </c>
      <c r="E1727" s="60">
        <v>6021.32</v>
      </c>
      <c r="F1727" s="61">
        <v>0</v>
      </c>
    </row>
    <row r="1728" s="1" customFormat="1" spans="1:6">
      <c r="A1728" s="10">
        <v>1725</v>
      </c>
      <c r="B1728" s="57" t="s">
        <v>2986</v>
      </c>
      <c r="C1728" s="58" t="s">
        <v>3140</v>
      </c>
      <c r="D1728" s="59" t="s">
        <v>3141</v>
      </c>
      <c r="E1728" s="60">
        <v>3581.08</v>
      </c>
      <c r="F1728" s="61">
        <v>0</v>
      </c>
    </row>
    <row r="1729" s="1" customFormat="1" spans="1:6">
      <c r="A1729" s="10">
        <v>1726</v>
      </c>
      <c r="B1729" s="57" t="s">
        <v>2986</v>
      </c>
      <c r="C1729" s="58" t="s">
        <v>3142</v>
      </c>
      <c r="D1729" s="59" t="s">
        <v>3143</v>
      </c>
      <c r="E1729" s="60">
        <v>239.85</v>
      </c>
      <c r="F1729" s="61">
        <v>0</v>
      </c>
    </row>
    <row r="1730" s="1" customFormat="1" spans="1:6">
      <c r="A1730" s="10">
        <v>1727</v>
      </c>
      <c r="B1730" s="57" t="s">
        <v>2986</v>
      </c>
      <c r="C1730" s="58" t="s">
        <v>3144</v>
      </c>
      <c r="D1730" s="59" t="s">
        <v>3145</v>
      </c>
      <c r="E1730" s="60">
        <v>283.8</v>
      </c>
      <c r="F1730" s="61">
        <v>0</v>
      </c>
    </row>
    <row r="1731" s="1" customFormat="1" spans="1:6">
      <c r="A1731" s="10">
        <v>1728</v>
      </c>
      <c r="B1731" s="57" t="s">
        <v>2986</v>
      </c>
      <c r="C1731" s="58" t="s">
        <v>3146</v>
      </c>
      <c r="D1731" s="59" t="s">
        <v>3147</v>
      </c>
      <c r="E1731" s="60">
        <v>585</v>
      </c>
      <c r="F1731" s="61">
        <v>0</v>
      </c>
    </row>
    <row r="1732" s="1" customFormat="1" spans="1:6">
      <c r="A1732" s="10">
        <v>1729</v>
      </c>
      <c r="B1732" s="57" t="s">
        <v>2986</v>
      </c>
      <c r="C1732" s="58" t="s">
        <v>3148</v>
      </c>
      <c r="D1732" s="59" t="s">
        <v>3149</v>
      </c>
      <c r="E1732" s="60">
        <v>669.32</v>
      </c>
      <c r="F1732" s="61">
        <v>0</v>
      </c>
    </row>
    <row r="1733" s="1" customFormat="1" spans="1:6">
      <c r="A1733" s="10">
        <v>1730</v>
      </c>
      <c r="B1733" s="57" t="s">
        <v>2986</v>
      </c>
      <c r="C1733" s="58" t="s">
        <v>3150</v>
      </c>
      <c r="D1733" s="59" t="s">
        <v>3151</v>
      </c>
      <c r="E1733" s="60">
        <v>905.2</v>
      </c>
      <c r="F1733" s="61">
        <v>0</v>
      </c>
    </row>
    <row r="1734" s="1" customFormat="1" spans="1:6">
      <c r="A1734" s="10">
        <v>1731</v>
      </c>
      <c r="B1734" s="57" t="s">
        <v>2986</v>
      </c>
      <c r="C1734" s="58" t="s">
        <v>3152</v>
      </c>
      <c r="D1734" s="59" t="s">
        <v>3153</v>
      </c>
      <c r="E1734" s="60">
        <v>464.23</v>
      </c>
      <c r="F1734" s="61">
        <v>0</v>
      </c>
    </row>
    <row r="1735" s="1" customFormat="1" spans="1:6">
      <c r="A1735" s="10">
        <v>1732</v>
      </c>
      <c r="B1735" s="57" t="s">
        <v>2986</v>
      </c>
      <c r="C1735" s="58" t="s">
        <v>3154</v>
      </c>
      <c r="D1735" s="59" t="s">
        <v>3155</v>
      </c>
      <c r="E1735" s="60">
        <v>1324.16</v>
      </c>
      <c r="F1735" s="61">
        <v>0</v>
      </c>
    </row>
    <row r="1736" s="1" customFormat="1" spans="1:6">
      <c r="A1736" s="10">
        <v>1733</v>
      </c>
      <c r="B1736" s="57" t="s">
        <v>2986</v>
      </c>
      <c r="C1736" s="58" t="s">
        <v>3156</v>
      </c>
      <c r="D1736" s="59" t="s">
        <v>3157</v>
      </c>
      <c r="E1736" s="60">
        <v>189</v>
      </c>
      <c r="F1736" s="61">
        <v>0</v>
      </c>
    </row>
    <row r="1737" s="1" customFormat="1" spans="1:6">
      <c r="A1737" s="10">
        <v>1734</v>
      </c>
      <c r="B1737" s="57" t="s">
        <v>2986</v>
      </c>
      <c r="C1737" s="58" t="s">
        <v>3158</v>
      </c>
      <c r="D1737" s="59" t="s">
        <v>3159</v>
      </c>
      <c r="E1737" s="60">
        <v>36223.06</v>
      </c>
      <c r="F1737" s="61">
        <v>0</v>
      </c>
    </row>
    <row r="1738" s="1" customFormat="1" spans="1:6">
      <c r="A1738" s="10">
        <v>1735</v>
      </c>
      <c r="B1738" s="57" t="s">
        <v>2986</v>
      </c>
      <c r="C1738" s="58" t="s">
        <v>3160</v>
      </c>
      <c r="D1738" s="59" t="s">
        <v>3161</v>
      </c>
      <c r="E1738" s="60">
        <v>273</v>
      </c>
      <c r="F1738" s="61">
        <v>0</v>
      </c>
    </row>
    <row r="1739" s="1" customFormat="1" spans="1:6">
      <c r="A1739" s="10">
        <v>1736</v>
      </c>
      <c r="B1739" s="57" t="s">
        <v>2986</v>
      </c>
      <c r="C1739" s="58" t="s">
        <v>3162</v>
      </c>
      <c r="D1739" s="59" t="s">
        <v>3163</v>
      </c>
      <c r="E1739" s="60">
        <v>3207.41</v>
      </c>
      <c r="F1739" s="61">
        <v>0</v>
      </c>
    </row>
    <row r="1740" s="1" customFormat="1" spans="1:6">
      <c r="A1740" s="10">
        <v>1737</v>
      </c>
      <c r="B1740" s="57" t="s">
        <v>2986</v>
      </c>
      <c r="C1740" s="58" t="s">
        <v>3164</v>
      </c>
      <c r="D1740" s="59" t="str">
        <f>"559489804"</f>
        <v>559489804</v>
      </c>
      <c r="E1740" s="60">
        <v>8621.23</v>
      </c>
      <c r="F1740" s="61">
        <v>0.0357</v>
      </c>
    </row>
    <row r="1741" s="1" customFormat="1" spans="1:6">
      <c r="A1741" s="10">
        <v>1738</v>
      </c>
      <c r="B1741" s="57" t="s">
        <v>2986</v>
      </c>
      <c r="C1741" s="58" t="s">
        <v>3165</v>
      </c>
      <c r="D1741" s="59" t="s">
        <v>3166</v>
      </c>
      <c r="E1741" s="60">
        <v>513.4</v>
      </c>
      <c r="F1741" s="61">
        <v>0</v>
      </c>
    </row>
    <row r="1742" s="1" customFormat="1" spans="1:6">
      <c r="A1742" s="10">
        <v>1739</v>
      </c>
      <c r="B1742" s="57" t="s">
        <v>2986</v>
      </c>
      <c r="C1742" s="58" t="s">
        <v>3167</v>
      </c>
      <c r="D1742" s="59" t="str">
        <f>"300725863"</f>
        <v>300725863</v>
      </c>
      <c r="E1742" s="60">
        <v>2771.08</v>
      </c>
      <c r="F1742" s="61">
        <v>0</v>
      </c>
    </row>
    <row r="1743" s="1" customFormat="1" spans="1:6">
      <c r="A1743" s="10">
        <v>1740</v>
      </c>
      <c r="B1743" s="57" t="s">
        <v>2986</v>
      </c>
      <c r="C1743" s="58" t="s">
        <v>3168</v>
      </c>
      <c r="D1743" s="59" t="str">
        <f>"055288777"</f>
        <v>055288777</v>
      </c>
      <c r="E1743" s="60">
        <v>5423.78</v>
      </c>
      <c r="F1743" s="61">
        <v>0</v>
      </c>
    </row>
    <row r="1744" s="1" customFormat="1" spans="1:6">
      <c r="A1744" s="10">
        <v>1741</v>
      </c>
      <c r="B1744" s="57" t="s">
        <v>2986</v>
      </c>
      <c r="C1744" s="58" t="s">
        <v>3169</v>
      </c>
      <c r="D1744" s="59" t="s">
        <v>3170</v>
      </c>
      <c r="E1744" s="60">
        <v>4466.68</v>
      </c>
      <c r="F1744" s="61">
        <v>0</v>
      </c>
    </row>
    <row r="1745" s="1" customFormat="1" spans="1:6">
      <c r="A1745" s="10">
        <v>1742</v>
      </c>
      <c r="B1745" s="57" t="s">
        <v>2986</v>
      </c>
      <c r="C1745" s="58" t="s">
        <v>3171</v>
      </c>
      <c r="D1745" s="59" t="s">
        <v>3172</v>
      </c>
      <c r="E1745" s="60">
        <v>3777.38</v>
      </c>
      <c r="F1745" s="61">
        <v>0</v>
      </c>
    </row>
    <row r="1746" s="1" customFormat="1" spans="1:6">
      <c r="A1746" s="10">
        <v>1743</v>
      </c>
      <c r="B1746" s="57" t="s">
        <v>2986</v>
      </c>
      <c r="C1746" s="58" t="s">
        <v>3173</v>
      </c>
      <c r="D1746" s="59" t="s">
        <v>3174</v>
      </c>
      <c r="E1746" s="60">
        <v>567.55</v>
      </c>
      <c r="F1746" s="61">
        <v>0</v>
      </c>
    </row>
    <row r="1747" s="1" customFormat="1" spans="1:6">
      <c r="A1747" s="10">
        <v>1744</v>
      </c>
      <c r="B1747" s="57" t="s">
        <v>2986</v>
      </c>
      <c r="C1747" s="58" t="s">
        <v>3175</v>
      </c>
      <c r="D1747" s="59" t="s">
        <v>3176</v>
      </c>
      <c r="E1747" s="60">
        <v>920.26</v>
      </c>
      <c r="F1747" s="61">
        <v>0</v>
      </c>
    </row>
    <row r="1748" s="1" customFormat="1" spans="1:6">
      <c r="A1748" s="10">
        <v>1745</v>
      </c>
      <c r="B1748" s="57" t="s">
        <v>2986</v>
      </c>
      <c r="C1748" s="58" t="s">
        <v>3177</v>
      </c>
      <c r="D1748" s="59" t="s">
        <v>3178</v>
      </c>
      <c r="E1748" s="60">
        <v>383.5</v>
      </c>
      <c r="F1748" s="61">
        <v>0</v>
      </c>
    </row>
    <row r="1749" s="1" customFormat="1" spans="1:6">
      <c r="A1749" s="10">
        <v>1746</v>
      </c>
      <c r="B1749" s="57" t="s">
        <v>2986</v>
      </c>
      <c r="C1749" s="58" t="s">
        <v>3179</v>
      </c>
      <c r="D1749" s="59" t="s">
        <v>3180</v>
      </c>
      <c r="E1749" s="60">
        <v>164.48</v>
      </c>
      <c r="F1749" s="61">
        <v>0</v>
      </c>
    </row>
    <row r="1750" s="1" customFormat="1" spans="1:6">
      <c r="A1750" s="10">
        <v>1747</v>
      </c>
      <c r="B1750" s="57" t="s">
        <v>2986</v>
      </c>
      <c r="C1750" s="58" t="s">
        <v>3181</v>
      </c>
      <c r="D1750" s="59" t="s">
        <v>3182</v>
      </c>
      <c r="E1750" s="60">
        <v>585.34</v>
      </c>
      <c r="F1750" s="61">
        <v>0</v>
      </c>
    </row>
    <row r="1751" s="1" customFormat="1" spans="1:6">
      <c r="A1751" s="10">
        <v>1748</v>
      </c>
      <c r="B1751" s="57" t="s">
        <v>2986</v>
      </c>
      <c r="C1751" s="58" t="s">
        <v>3183</v>
      </c>
      <c r="D1751" s="59" t="s">
        <v>3184</v>
      </c>
      <c r="E1751" s="60">
        <v>726.62</v>
      </c>
      <c r="F1751" s="61">
        <v>0</v>
      </c>
    </row>
    <row r="1752" s="1" customFormat="1" spans="1:6">
      <c r="A1752" s="10">
        <v>1749</v>
      </c>
      <c r="B1752" s="57" t="s">
        <v>2986</v>
      </c>
      <c r="C1752" s="58" t="s">
        <v>3185</v>
      </c>
      <c r="D1752" s="59" t="s">
        <v>3186</v>
      </c>
      <c r="E1752" s="60">
        <v>136.5</v>
      </c>
      <c r="F1752" s="61">
        <v>0</v>
      </c>
    </row>
    <row r="1753" s="1" customFormat="1" spans="1:6">
      <c r="A1753" s="10">
        <v>1750</v>
      </c>
      <c r="B1753" s="57" t="s">
        <v>2986</v>
      </c>
      <c r="C1753" s="58" t="s">
        <v>3187</v>
      </c>
      <c r="D1753" s="59" t="s">
        <v>3188</v>
      </c>
      <c r="E1753" s="60">
        <v>596.86</v>
      </c>
      <c r="F1753" s="61">
        <v>0</v>
      </c>
    </row>
    <row r="1754" s="1" customFormat="1" spans="1:6">
      <c r="A1754" s="10">
        <v>1751</v>
      </c>
      <c r="B1754" s="57" t="s">
        <v>2986</v>
      </c>
      <c r="C1754" s="58" t="s">
        <v>3189</v>
      </c>
      <c r="D1754" s="59" t="s">
        <v>3190</v>
      </c>
      <c r="E1754" s="60">
        <v>166.01</v>
      </c>
      <c r="F1754" s="61">
        <v>0</v>
      </c>
    </row>
    <row r="1755" s="1" customFormat="1" spans="1:6">
      <c r="A1755" s="10">
        <v>1752</v>
      </c>
      <c r="B1755" s="57" t="s">
        <v>2986</v>
      </c>
      <c r="C1755" s="58" t="s">
        <v>3191</v>
      </c>
      <c r="D1755" s="59" t="str">
        <f>"091569947"</f>
        <v>091569947</v>
      </c>
      <c r="E1755" s="60">
        <v>390</v>
      </c>
      <c r="F1755" s="61">
        <v>0</v>
      </c>
    </row>
    <row r="1756" s="1" customFormat="1" spans="1:6">
      <c r="A1756" s="10">
        <v>1753</v>
      </c>
      <c r="B1756" s="57" t="s">
        <v>2986</v>
      </c>
      <c r="C1756" s="58" t="s">
        <v>3192</v>
      </c>
      <c r="D1756" s="59" t="s">
        <v>3193</v>
      </c>
      <c r="E1756" s="60">
        <v>4477.33</v>
      </c>
      <c r="F1756" s="61">
        <v>0</v>
      </c>
    </row>
    <row r="1757" s="1" customFormat="1" spans="1:6">
      <c r="A1757" s="10">
        <v>1754</v>
      </c>
      <c r="B1757" s="57" t="s">
        <v>2986</v>
      </c>
      <c r="C1757" s="58" t="s">
        <v>3194</v>
      </c>
      <c r="D1757" s="59" t="str">
        <f>"598733347"</f>
        <v>598733347</v>
      </c>
      <c r="E1757" s="60">
        <v>1315.23</v>
      </c>
      <c r="F1757" s="61">
        <v>0</v>
      </c>
    </row>
    <row r="1758" s="1" customFormat="1" spans="1:6">
      <c r="A1758" s="10">
        <v>1755</v>
      </c>
      <c r="B1758" s="57" t="s">
        <v>2986</v>
      </c>
      <c r="C1758" s="58" t="s">
        <v>3195</v>
      </c>
      <c r="D1758" s="59" t="s">
        <v>3196</v>
      </c>
      <c r="E1758" s="60">
        <v>716.53</v>
      </c>
      <c r="F1758" s="61">
        <v>0</v>
      </c>
    </row>
    <row r="1759" s="1" customFormat="1" spans="1:6">
      <c r="A1759" s="10">
        <v>1756</v>
      </c>
      <c r="B1759" s="57" t="s">
        <v>2986</v>
      </c>
      <c r="C1759" s="58" t="s">
        <v>3197</v>
      </c>
      <c r="D1759" s="59" t="str">
        <f>"592922542"</f>
        <v>592922542</v>
      </c>
      <c r="E1759" s="60">
        <v>1742.16</v>
      </c>
      <c r="F1759" s="61">
        <v>0</v>
      </c>
    </row>
    <row r="1760" s="1" customFormat="1" spans="1:6">
      <c r="A1760" s="10">
        <v>1757</v>
      </c>
      <c r="B1760" s="57" t="s">
        <v>2986</v>
      </c>
      <c r="C1760" s="58" t="s">
        <v>3198</v>
      </c>
      <c r="D1760" s="59" t="str">
        <f>"069882136"</f>
        <v>069882136</v>
      </c>
      <c r="E1760" s="60">
        <v>1837.72</v>
      </c>
      <c r="F1760" s="61">
        <v>0</v>
      </c>
    </row>
    <row r="1761" s="1" customFormat="1" spans="1:6">
      <c r="A1761" s="10">
        <v>1758</v>
      </c>
      <c r="B1761" s="57" t="s">
        <v>2986</v>
      </c>
      <c r="C1761" s="58" t="s">
        <v>3199</v>
      </c>
      <c r="D1761" s="59" t="str">
        <f>"566123448"</f>
        <v>566123448</v>
      </c>
      <c r="E1761" s="60">
        <v>393.59</v>
      </c>
      <c r="F1761" s="61">
        <v>0</v>
      </c>
    </row>
    <row r="1762" s="1" customFormat="1" spans="1:6">
      <c r="A1762" s="10">
        <v>1759</v>
      </c>
      <c r="B1762" s="57" t="s">
        <v>2986</v>
      </c>
      <c r="C1762" s="58" t="s">
        <v>3200</v>
      </c>
      <c r="D1762" s="59" t="str">
        <f>"562651526"</f>
        <v>562651526</v>
      </c>
      <c r="E1762" s="60">
        <v>649.62</v>
      </c>
      <c r="F1762" s="61">
        <v>0</v>
      </c>
    </row>
    <row r="1763" s="1" customFormat="1" spans="1:6">
      <c r="A1763" s="10">
        <v>1760</v>
      </c>
      <c r="B1763" s="57" t="s">
        <v>2986</v>
      </c>
      <c r="C1763" s="58" t="s">
        <v>3201</v>
      </c>
      <c r="D1763" s="59" t="s">
        <v>3202</v>
      </c>
      <c r="E1763" s="60">
        <v>393.59</v>
      </c>
      <c r="F1763" s="61">
        <v>0</v>
      </c>
    </row>
    <row r="1764" s="1" customFormat="1" spans="1:6">
      <c r="A1764" s="10">
        <v>1761</v>
      </c>
      <c r="B1764" s="57" t="s">
        <v>2986</v>
      </c>
      <c r="C1764" s="58" t="s">
        <v>3203</v>
      </c>
      <c r="D1764" s="59" t="s">
        <v>3204</v>
      </c>
      <c r="E1764" s="60">
        <v>136.5</v>
      </c>
      <c r="F1764" s="61">
        <v>0</v>
      </c>
    </row>
    <row r="1765" s="1" customFormat="1" spans="1:6">
      <c r="A1765" s="10">
        <v>1762</v>
      </c>
      <c r="B1765" s="57" t="s">
        <v>2986</v>
      </c>
      <c r="C1765" s="58" t="s">
        <v>3205</v>
      </c>
      <c r="D1765" s="59" t="str">
        <f>"773605335"</f>
        <v>773605335</v>
      </c>
      <c r="E1765" s="60">
        <v>14744.46</v>
      </c>
      <c r="F1765" s="61">
        <v>0</v>
      </c>
    </row>
    <row r="1766" s="1" customFormat="1" spans="1:6">
      <c r="A1766" s="10">
        <v>1763</v>
      </c>
      <c r="B1766" s="57" t="s">
        <v>2986</v>
      </c>
      <c r="C1766" s="58" t="s">
        <v>3206</v>
      </c>
      <c r="D1766" s="59" t="str">
        <f>"300569311"</f>
        <v>300569311</v>
      </c>
      <c r="E1766" s="60">
        <v>4644.76</v>
      </c>
      <c r="F1766" s="61">
        <v>0</v>
      </c>
    </row>
    <row r="1767" s="1" customFormat="1" spans="1:6">
      <c r="A1767" s="10">
        <v>1764</v>
      </c>
      <c r="B1767" s="57" t="s">
        <v>2986</v>
      </c>
      <c r="C1767" s="58" t="s">
        <v>3207</v>
      </c>
      <c r="D1767" s="59" t="s">
        <v>3208</v>
      </c>
      <c r="E1767" s="60">
        <v>8930.87</v>
      </c>
      <c r="F1767" s="61">
        <v>0</v>
      </c>
    </row>
    <row r="1768" s="1" customFormat="1" spans="1:6">
      <c r="A1768" s="10">
        <v>1765</v>
      </c>
      <c r="B1768" s="57" t="s">
        <v>2986</v>
      </c>
      <c r="C1768" s="58" t="s">
        <v>3209</v>
      </c>
      <c r="D1768" s="59" t="str">
        <f>"583286038"</f>
        <v>583286038</v>
      </c>
      <c r="E1768" s="60">
        <v>8408.37</v>
      </c>
      <c r="F1768" s="61">
        <v>0</v>
      </c>
    </row>
    <row r="1769" s="1" customFormat="1" spans="1:6">
      <c r="A1769" s="10">
        <v>1766</v>
      </c>
      <c r="B1769" s="57" t="s">
        <v>2986</v>
      </c>
      <c r="C1769" s="58" t="s">
        <v>3210</v>
      </c>
      <c r="D1769" s="59" t="str">
        <f>"589763798"</f>
        <v>589763798</v>
      </c>
      <c r="E1769" s="60">
        <v>9738.7</v>
      </c>
      <c r="F1769" s="61">
        <v>0</v>
      </c>
    </row>
    <row r="1770" s="1" customFormat="1" spans="1:6">
      <c r="A1770" s="10">
        <v>1767</v>
      </c>
      <c r="B1770" s="57" t="s">
        <v>2986</v>
      </c>
      <c r="C1770" s="58" t="s">
        <v>3211</v>
      </c>
      <c r="D1770" s="59" t="str">
        <f>"770620601"</f>
        <v>770620601</v>
      </c>
      <c r="E1770" s="60">
        <v>5345</v>
      </c>
      <c r="F1770" s="61">
        <v>0</v>
      </c>
    </row>
    <row r="1771" s="1" customFormat="1" spans="1:6">
      <c r="A1771" s="10">
        <v>1768</v>
      </c>
      <c r="B1771" s="57" t="s">
        <v>2986</v>
      </c>
      <c r="C1771" s="58" t="s">
        <v>3212</v>
      </c>
      <c r="D1771" s="59" t="s">
        <v>3213</v>
      </c>
      <c r="E1771" s="60">
        <v>136.5</v>
      </c>
      <c r="F1771" s="61">
        <v>0</v>
      </c>
    </row>
    <row r="1772" s="1" customFormat="1" spans="1:6">
      <c r="A1772" s="10">
        <v>1769</v>
      </c>
      <c r="B1772" s="57" t="s">
        <v>2986</v>
      </c>
      <c r="C1772" s="58" t="s">
        <v>3214</v>
      </c>
      <c r="D1772" s="59" t="s">
        <v>3215</v>
      </c>
      <c r="E1772" s="60">
        <v>283.5</v>
      </c>
      <c r="F1772" s="61">
        <v>0</v>
      </c>
    </row>
    <row r="1773" s="1" customFormat="1" spans="1:6">
      <c r="A1773" s="10">
        <v>1770</v>
      </c>
      <c r="B1773" s="57" t="s">
        <v>2986</v>
      </c>
      <c r="C1773" s="58" t="s">
        <v>3216</v>
      </c>
      <c r="D1773" s="59" t="s">
        <v>3217</v>
      </c>
      <c r="E1773" s="60">
        <v>273</v>
      </c>
      <c r="F1773" s="61">
        <v>0</v>
      </c>
    </row>
    <row r="1774" s="1" customFormat="1" spans="1:6">
      <c r="A1774" s="10">
        <v>1771</v>
      </c>
      <c r="B1774" s="57" t="s">
        <v>2986</v>
      </c>
      <c r="C1774" s="58" t="s">
        <v>3218</v>
      </c>
      <c r="D1774" s="59" t="str">
        <f>"055268784"</f>
        <v>055268784</v>
      </c>
      <c r="E1774" s="60">
        <v>1240.98</v>
      </c>
      <c r="F1774" s="61">
        <v>0</v>
      </c>
    </row>
    <row r="1775" s="1" customFormat="1" spans="1:6">
      <c r="A1775" s="10">
        <v>1772</v>
      </c>
      <c r="B1775" s="57" t="s">
        <v>2986</v>
      </c>
      <c r="C1775" s="58" t="s">
        <v>3219</v>
      </c>
      <c r="D1775" s="59" t="s">
        <v>3220</v>
      </c>
      <c r="E1775" s="60">
        <v>15050.59</v>
      </c>
      <c r="F1775" s="61">
        <v>0</v>
      </c>
    </row>
    <row r="1776" s="1" customFormat="1" spans="1:6">
      <c r="A1776" s="10">
        <v>1773</v>
      </c>
      <c r="B1776" s="57" t="s">
        <v>2986</v>
      </c>
      <c r="C1776" s="58" t="s">
        <v>3221</v>
      </c>
      <c r="D1776" s="59" t="str">
        <f>"569309440"</f>
        <v>569309440</v>
      </c>
      <c r="E1776" s="60">
        <v>484.55</v>
      </c>
      <c r="F1776" s="61">
        <v>0</v>
      </c>
    </row>
    <row r="1777" s="1" customFormat="1" spans="1:6">
      <c r="A1777" s="10">
        <v>1774</v>
      </c>
      <c r="B1777" s="57" t="s">
        <v>2986</v>
      </c>
      <c r="C1777" s="58" t="s">
        <v>3222</v>
      </c>
      <c r="D1777" s="59" t="str">
        <f>"300737573"</f>
        <v>300737573</v>
      </c>
      <c r="E1777" s="60">
        <v>1858.5</v>
      </c>
      <c r="F1777" s="61">
        <v>0</v>
      </c>
    </row>
    <row r="1778" s="1" customFormat="1" spans="1:6">
      <c r="A1778" s="10">
        <v>1775</v>
      </c>
      <c r="B1778" s="57" t="s">
        <v>2986</v>
      </c>
      <c r="C1778" s="58" t="s">
        <v>3223</v>
      </c>
      <c r="D1778" s="59" t="str">
        <f>"058712473"</f>
        <v>058712473</v>
      </c>
      <c r="E1778" s="60">
        <v>393.59</v>
      </c>
      <c r="F1778" s="61">
        <v>0</v>
      </c>
    </row>
    <row r="1779" s="1" customFormat="1" spans="1:6">
      <c r="A1779" s="10">
        <v>1776</v>
      </c>
      <c r="B1779" s="57" t="s">
        <v>2986</v>
      </c>
      <c r="C1779" s="58" t="s">
        <v>3224</v>
      </c>
      <c r="D1779" s="59" t="str">
        <f>"329552134"</f>
        <v>329552134</v>
      </c>
      <c r="E1779" s="60">
        <v>131.2</v>
      </c>
      <c r="F1779" s="61">
        <v>0</v>
      </c>
    </row>
    <row r="1780" s="1" customFormat="1" spans="1:6">
      <c r="A1780" s="10">
        <v>1777</v>
      </c>
      <c r="B1780" s="57" t="s">
        <v>2986</v>
      </c>
      <c r="C1780" s="58" t="s">
        <v>3225</v>
      </c>
      <c r="D1780" s="59" t="s">
        <v>3226</v>
      </c>
      <c r="E1780" s="60">
        <v>1100.03</v>
      </c>
      <c r="F1780" s="61">
        <v>0</v>
      </c>
    </row>
    <row r="1781" s="1" customFormat="1" spans="1:6">
      <c r="A1781" s="10">
        <v>1778</v>
      </c>
      <c r="B1781" s="57" t="s">
        <v>2986</v>
      </c>
      <c r="C1781" s="58" t="s">
        <v>3227</v>
      </c>
      <c r="D1781" s="59" t="str">
        <f>"718273200"</f>
        <v>718273200</v>
      </c>
      <c r="E1781" s="60">
        <v>432.9</v>
      </c>
      <c r="F1781" s="61">
        <v>0</v>
      </c>
    </row>
    <row r="1782" s="1" customFormat="1" spans="1:6">
      <c r="A1782" s="10">
        <v>1779</v>
      </c>
      <c r="B1782" s="57" t="s">
        <v>2986</v>
      </c>
      <c r="C1782" s="58" t="s">
        <v>3228</v>
      </c>
      <c r="D1782" s="59" t="str">
        <f>"722993489"</f>
        <v>722993489</v>
      </c>
      <c r="E1782" s="60">
        <v>419.89</v>
      </c>
      <c r="F1782" s="61">
        <v>0</v>
      </c>
    </row>
    <row r="1783" s="1" customFormat="1" spans="1:6">
      <c r="A1783" s="10">
        <v>1780</v>
      </c>
      <c r="B1783" s="57" t="s">
        <v>2986</v>
      </c>
      <c r="C1783" s="58" t="s">
        <v>3229</v>
      </c>
      <c r="D1783" s="59" t="str">
        <f>"754801437"</f>
        <v>754801437</v>
      </c>
      <c r="E1783" s="60">
        <v>398.89</v>
      </c>
      <c r="F1783" s="61">
        <v>0</v>
      </c>
    </row>
    <row r="1784" s="1" customFormat="1" spans="1:6">
      <c r="A1784" s="10">
        <v>1781</v>
      </c>
      <c r="B1784" s="57" t="s">
        <v>2986</v>
      </c>
      <c r="C1784" s="58" t="s">
        <v>3230</v>
      </c>
      <c r="D1784" s="59" t="s">
        <v>3231</v>
      </c>
      <c r="E1784" s="60">
        <v>272.57</v>
      </c>
      <c r="F1784" s="61">
        <v>0</v>
      </c>
    </row>
    <row r="1785" s="1" customFormat="1" spans="1:6">
      <c r="A1785" s="10">
        <v>1782</v>
      </c>
      <c r="B1785" s="57" t="s">
        <v>2986</v>
      </c>
      <c r="C1785" s="58" t="s">
        <v>3232</v>
      </c>
      <c r="D1785" s="59" t="str">
        <f>"758113359"</f>
        <v>758113359</v>
      </c>
      <c r="E1785" s="60">
        <v>97408.93</v>
      </c>
      <c r="F1785" s="61">
        <v>0.0087</v>
      </c>
    </row>
    <row r="1786" s="1" customFormat="1" spans="1:6">
      <c r="A1786" s="10">
        <v>1783</v>
      </c>
      <c r="B1786" s="57" t="s">
        <v>2986</v>
      </c>
      <c r="C1786" s="58" t="s">
        <v>3233</v>
      </c>
      <c r="D1786" s="59" t="str">
        <f>"328700772"</f>
        <v>328700772</v>
      </c>
      <c r="E1786" s="60">
        <v>1398.73</v>
      </c>
      <c r="F1786" s="61">
        <v>0</v>
      </c>
    </row>
    <row r="1787" s="1" customFormat="1" spans="1:6">
      <c r="A1787" s="10">
        <v>1784</v>
      </c>
      <c r="B1787" s="57" t="s">
        <v>2986</v>
      </c>
      <c r="C1787" s="58" t="s">
        <v>3234</v>
      </c>
      <c r="D1787" s="59" t="s">
        <v>3235</v>
      </c>
      <c r="E1787" s="60">
        <v>131.2</v>
      </c>
      <c r="F1787" s="61">
        <v>0</v>
      </c>
    </row>
    <row r="1788" s="1" customFormat="1" spans="1:6">
      <c r="A1788" s="10">
        <v>1785</v>
      </c>
      <c r="B1788" s="57" t="s">
        <v>2986</v>
      </c>
      <c r="C1788" s="58" t="s">
        <v>3236</v>
      </c>
      <c r="D1788" s="59" t="str">
        <f>"758135160"</f>
        <v>758135160</v>
      </c>
      <c r="E1788" s="60">
        <v>498.59</v>
      </c>
      <c r="F1788" s="61">
        <v>0</v>
      </c>
    </row>
    <row r="1789" s="1" customFormat="1" spans="1:6">
      <c r="A1789" s="10">
        <v>1786</v>
      </c>
      <c r="B1789" s="57" t="s">
        <v>2986</v>
      </c>
      <c r="C1789" s="58" t="s">
        <v>3237</v>
      </c>
      <c r="D1789" s="59" t="s">
        <v>3238</v>
      </c>
      <c r="E1789" s="60">
        <v>464.23</v>
      </c>
      <c r="F1789" s="61">
        <v>0</v>
      </c>
    </row>
    <row r="1790" s="1" customFormat="1" spans="1:6">
      <c r="A1790" s="10">
        <v>1787</v>
      </c>
      <c r="B1790" s="57" t="s">
        <v>2986</v>
      </c>
      <c r="C1790" s="58" t="s">
        <v>3239</v>
      </c>
      <c r="D1790" s="59" t="s">
        <v>3240</v>
      </c>
      <c r="E1790" s="60">
        <v>740.8</v>
      </c>
      <c r="F1790" s="61">
        <v>0</v>
      </c>
    </row>
    <row r="1791" s="1" customFormat="1" spans="1:6">
      <c r="A1791" s="10">
        <v>1788</v>
      </c>
      <c r="B1791" s="57" t="s">
        <v>2986</v>
      </c>
      <c r="C1791" s="58" t="s">
        <v>3241</v>
      </c>
      <c r="D1791" s="59" t="s">
        <v>3242</v>
      </c>
      <c r="E1791" s="60">
        <v>136.5</v>
      </c>
      <c r="F1791" s="61">
        <v>0</v>
      </c>
    </row>
    <row r="1792" s="1" customFormat="1" spans="1:6">
      <c r="A1792" s="10">
        <v>1789</v>
      </c>
      <c r="B1792" s="57" t="s">
        <v>2986</v>
      </c>
      <c r="C1792" s="58" t="s">
        <v>3243</v>
      </c>
      <c r="D1792" s="59" t="str">
        <f>"328619835"</f>
        <v>328619835</v>
      </c>
      <c r="E1792" s="60">
        <v>132.6</v>
      </c>
      <c r="F1792" s="61">
        <v>0</v>
      </c>
    </row>
    <row r="1793" s="1" customFormat="1" spans="1:6">
      <c r="A1793" s="10">
        <v>1790</v>
      </c>
      <c r="B1793" s="57" t="s">
        <v>2986</v>
      </c>
      <c r="C1793" s="58" t="s">
        <v>3244</v>
      </c>
      <c r="D1793" s="59" t="str">
        <f>"797275211"</f>
        <v>797275211</v>
      </c>
      <c r="E1793" s="60">
        <v>440.46</v>
      </c>
      <c r="F1793" s="61">
        <v>0</v>
      </c>
    </row>
    <row r="1794" s="1" customFormat="1" spans="1:6">
      <c r="A1794" s="10">
        <v>1791</v>
      </c>
      <c r="B1794" s="57" t="s">
        <v>2986</v>
      </c>
      <c r="C1794" s="58" t="s">
        <v>3245</v>
      </c>
      <c r="D1794" s="59" t="str">
        <f>"052083071"</f>
        <v>052083071</v>
      </c>
      <c r="E1794" s="60">
        <v>131.2</v>
      </c>
      <c r="F1794" s="61">
        <v>0</v>
      </c>
    </row>
    <row r="1795" s="1" customFormat="1" spans="1:6">
      <c r="A1795" s="10">
        <v>1792</v>
      </c>
      <c r="B1795" s="57" t="s">
        <v>2986</v>
      </c>
      <c r="C1795" s="58" t="s">
        <v>3246</v>
      </c>
      <c r="D1795" s="59" t="s">
        <v>3247</v>
      </c>
      <c r="E1795" s="60">
        <v>546</v>
      </c>
      <c r="F1795" s="61">
        <v>0</v>
      </c>
    </row>
    <row r="1796" s="1" customFormat="1" spans="1:6">
      <c r="A1796" s="10">
        <v>1793</v>
      </c>
      <c r="B1796" s="57" t="s">
        <v>2986</v>
      </c>
      <c r="C1796" s="58" t="s">
        <v>3248</v>
      </c>
      <c r="D1796" s="59" t="s">
        <v>3249</v>
      </c>
      <c r="E1796" s="60">
        <v>1092.53</v>
      </c>
      <c r="F1796" s="61">
        <v>0</v>
      </c>
    </row>
    <row r="1797" s="1" customFormat="1" spans="1:6">
      <c r="A1797" s="10">
        <v>1794</v>
      </c>
      <c r="B1797" s="57" t="s">
        <v>2986</v>
      </c>
      <c r="C1797" s="58" t="s">
        <v>3250</v>
      </c>
      <c r="D1797" s="59" t="s">
        <v>3251</v>
      </c>
      <c r="E1797" s="60">
        <v>131.2</v>
      </c>
      <c r="F1797" s="61">
        <v>0</v>
      </c>
    </row>
    <row r="1798" s="1" customFormat="1" spans="1:6">
      <c r="A1798" s="10">
        <v>1795</v>
      </c>
      <c r="B1798" s="57" t="s">
        <v>2986</v>
      </c>
      <c r="C1798" s="58" t="s">
        <v>3252</v>
      </c>
      <c r="D1798" s="59" t="str">
        <f>"351530222"</f>
        <v>351530222</v>
      </c>
      <c r="E1798" s="60">
        <v>748.8</v>
      </c>
      <c r="F1798" s="61">
        <v>0</v>
      </c>
    </row>
    <row r="1799" s="1" customFormat="1" spans="1:6">
      <c r="A1799" s="10">
        <v>1796</v>
      </c>
      <c r="B1799" s="57" t="s">
        <v>2986</v>
      </c>
      <c r="C1799" s="58" t="s">
        <v>3253</v>
      </c>
      <c r="D1799" s="59" t="str">
        <f>"687743619"</f>
        <v>687743619</v>
      </c>
      <c r="E1799" s="60">
        <v>1593.6</v>
      </c>
      <c r="F1799" s="61">
        <v>0</v>
      </c>
    </row>
    <row r="1800" s="1" customFormat="1" spans="1:6">
      <c r="A1800" s="10">
        <v>1797</v>
      </c>
      <c r="B1800" s="57" t="s">
        <v>2986</v>
      </c>
      <c r="C1800" s="58" t="s">
        <v>3254</v>
      </c>
      <c r="D1800" s="59" t="str">
        <f>"732821269"</f>
        <v>732821269</v>
      </c>
      <c r="E1800" s="60">
        <v>14944.22</v>
      </c>
      <c r="F1800" s="61">
        <v>0</v>
      </c>
    </row>
    <row r="1801" s="1" customFormat="1" spans="1:6">
      <c r="A1801" s="10">
        <v>1798</v>
      </c>
      <c r="B1801" s="57" t="s">
        <v>2986</v>
      </c>
      <c r="C1801" s="58" t="s">
        <v>3255</v>
      </c>
      <c r="D1801" s="59" t="str">
        <f>"592945058"</f>
        <v>592945058</v>
      </c>
      <c r="E1801" s="60">
        <v>343.13</v>
      </c>
      <c r="F1801" s="61">
        <v>0</v>
      </c>
    </row>
    <row r="1802" s="1" customFormat="1" spans="1:6">
      <c r="A1802" s="10">
        <v>1799</v>
      </c>
      <c r="B1802" s="57" t="s">
        <v>2986</v>
      </c>
      <c r="C1802" s="58" t="s">
        <v>3256</v>
      </c>
      <c r="D1802" s="59" t="s">
        <v>3257</v>
      </c>
      <c r="E1802" s="60">
        <v>393.59</v>
      </c>
      <c r="F1802" s="61">
        <v>0</v>
      </c>
    </row>
    <row r="1803" s="1" customFormat="1" spans="1:6">
      <c r="A1803" s="10">
        <v>1800</v>
      </c>
      <c r="B1803" s="57" t="s">
        <v>2986</v>
      </c>
      <c r="C1803" s="58" t="s">
        <v>3258</v>
      </c>
      <c r="D1803" s="59" t="s">
        <v>3259</v>
      </c>
      <c r="E1803" s="60">
        <v>168</v>
      </c>
      <c r="F1803" s="61">
        <v>0</v>
      </c>
    </row>
    <row r="1804" s="1" customFormat="1" spans="1:6">
      <c r="A1804" s="10">
        <v>1801</v>
      </c>
      <c r="B1804" s="57" t="s">
        <v>2986</v>
      </c>
      <c r="C1804" s="58" t="s">
        <v>3260</v>
      </c>
      <c r="D1804" s="59" t="str">
        <f>"553446651"</f>
        <v>553446651</v>
      </c>
      <c r="E1804" s="60">
        <v>3881.64</v>
      </c>
      <c r="F1804" s="61">
        <v>0</v>
      </c>
    </row>
    <row r="1805" s="1" customFormat="1" spans="1:6">
      <c r="A1805" s="10">
        <v>1802</v>
      </c>
      <c r="B1805" s="57" t="s">
        <v>2986</v>
      </c>
      <c r="C1805" s="58" t="s">
        <v>3261</v>
      </c>
      <c r="D1805" s="59" t="str">
        <f>"340893749"</f>
        <v>340893749</v>
      </c>
      <c r="E1805" s="60">
        <v>677.2</v>
      </c>
      <c r="F1805" s="61">
        <v>0</v>
      </c>
    </row>
    <row r="1806" s="1" customFormat="1" spans="1:6">
      <c r="A1806" s="10">
        <v>1803</v>
      </c>
      <c r="B1806" s="57" t="s">
        <v>2986</v>
      </c>
      <c r="C1806" s="58" t="s">
        <v>3262</v>
      </c>
      <c r="D1806" s="59" t="s">
        <v>3263</v>
      </c>
      <c r="E1806" s="60">
        <v>608.96</v>
      </c>
      <c r="F1806" s="61">
        <v>0</v>
      </c>
    </row>
    <row r="1807" s="1" customFormat="1" spans="1:6">
      <c r="A1807" s="10">
        <v>1804</v>
      </c>
      <c r="B1807" s="57" t="s">
        <v>2986</v>
      </c>
      <c r="C1807" s="58" t="s">
        <v>3264</v>
      </c>
      <c r="D1807" s="59" t="s">
        <v>3265</v>
      </c>
      <c r="E1807" s="60">
        <v>131.2</v>
      </c>
      <c r="F1807" s="61">
        <v>0</v>
      </c>
    </row>
    <row r="1808" s="1" customFormat="1" spans="1:6">
      <c r="A1808" s="10">
        <v>1805</v>
      </c>
      <c r="B1808" s="57" t="s">
        <v>2986</v>
      </c>
      <c r="C1808" s="58" t="s">
        <v>3266</v>
      </c>
      <c r="D1808" s="59" t="str">
        <f>"086575488"</f>
        <v>086575488</v>
      </c>
      <c r="E1808" s="60">
        <v>379.62</v>
      </c>
      <c r="F1808" s="61">
        <v>0</v>
      </c>
    </row>
    <row r="1809" s="1" customFormat="1" spans="1:6">
      <c r="A1809" s="10">
        <v>1806</v>
      </c>
      <c r="B1809" s="57" t="s">
        <v>2986</v>
      </c>
      <c r="C1809" s="58" t="s">
        <v>3267</v>
      </c>
      <c r="D1809" s="59" t="str">
        <f>"712870493"</f>
        <v>712870493</v>
      </c>
      <c r="E1809" s="60">
        <v>1937.96</v>
      </c>
      <c r="F1809" s="61">
        <v>0</v>
      </c>
    </row>
    <row r="1810" s="1" customFormat="1" spans="1:6">
      <c r="A1810" s="10">
        <v>1807</v>
      </c>
      <c r="B1810" s="57" t="s">
        <v>2986</v>
      </c>
      <c r="C1810" s="58" t="s">
        <v>3268</v>
      </c>
      <c r="D1810" s="59" t="s">
        <v>3269</v>
      </c>
      <c r="E1810" s="60">
        <v>352.58</v>
      </c>
      <c r="F1810" s="61">
        <v>0</v>
      </c>
    </row>
    <row r="1811" s="1" customFormat="1" spans="1:6">
      <c r="A1811" s="10">
        <v>1808</v>
      </c>
      <c r="B1811" s="57" t="s">
        <v>2986</v>
      </c>
      <c r="C1811" s="58" t="s">
        <v>3270</v>
      </c>
      <c r="D1811" s="59" t="s">
        <v>3271</v>
      </c>
      <c r="E1811" s="60">
        <v>76953.21</v>
      </c>
      <c r="F1811" s="61">
        <v>0.0021</v>
      </c>
    </row>
    <row r="1812" s="1" customFormat="1" spans="1:6">
      <c r="A1812" s="10">
        <v>1809</v>
      </c>
      <c r="B1812" s="57" t="s">
        <v>2986</v>
      </c>
      <c r="C1812" s="58" t="s">
        <v>3272</v>
      </c>
      <c r="D1812" s="59" t="s">
        <v>3273</v>
      </c>
      <c r="E1812" s="60">
        <v>555.1</v>
      </c>
      <c r="F1812" s="61">
        <v>0</v>
      </c>
    </row>
    <row r="1813" s="1" customFormat="1" spans="1:6">
      <c r="A1813" s="10">
        <v>1810</v>
      </c>
      <c r="B1813" s="57" t="s">
        <v>2986</v>
      </c>
      <c r="C1813" s="58" t="s">
        <v>3274</v>
      </c>
      <c r="D1813" s="59" t="s">
        <v>3275</v>
      </c>
      <c r="E1813" s="60">
        <v>393.59</v>
      </c>
      <c r="F1813" s="61">
        <v>0</v>
      </c>
    </row>
    <row r="1814" s="1" customFormat="1" spans="1:6">
      <c r="A1814" s="10">
        <v>1811</v>
      </c>
      <c r="B1814" s="57" t="s">
        <v>2986</v>
      </c>
      <c r="C1814" s="58" t="s">
        <v>3276</v>
      </c>
      <c r="D1814" s="59" t="s">
        <v>3277</v>
      </c>
      <c r="E1814" s="60">
        <v>131.2</v>
      </c>
      <c r="F1814" s="61">
        <v>0</v>
      </c>
    </row>
    <row r="1815" s="1" customFormat="1" spans="1:6">
      <c r="A1815" s="10">
        <v>1812</v>
      </c>
      <c r="B1815" s="57" t="s">
        <v>2986</v>
      </c>
      <c r="C1815" s="58" t="s">
        <v>3278</v>
      </c>
      <c r="D1815" s="59" t="s">
        <v>3279</v>
      </c>
      <c r="E1815" s="60">
        <v>555.06</v>
      </c>
      <c r="F1815" s="61">
        <v>0</v>
      </c>
    </row>
    <row r="1816" s="1" customFormat="1" spans="1:6">
      <c r="A1816" s="10">
        <v>1813</v>
      </c>
      <c r="B1816" s="57" t="s">
        <v>2986</v>
      </c>
      <c r="C1816" s="58" t="s">
        <v>3280</v>
      </c>
      <c r="D1816" s="59" t="s">
        <v>3281</v>
      </c>
      <c r="E1816" s="60">
        <v>529.86</v>
      </c>
      <c r="F1816" s="61">
        <v>0</v>
      </c>
    </row>
    <row r="1817" s="1" customFormat="1" spans="1:6">
      <c r="A1817" s="10">
        <v>1814</v>
      </c>
      <c r="B1817" s="57" t="s">
        <v>2986</v>
      </c>
      <c r="C1817" s="58" t="s">
        <v>3282</v>
      </c>
      <c r="D1817" s="59" t="s">
        <v>3283</v>
      </c>
      <c r="E1817" s="60">
        <v>7453.19</v>
      </c>
      <c r="F1817" s="61">
        <v>0</v>
      </c>
    </row>
    <row r="1818" s="1" customFormat="1" spans="1:6">
      <c r="A1818" s="10">
        <v>1815</v>
      </c>
      <c r="B1818" s="57" t="s">
        <v>2986</v>
      </c>
      <c r="C1818" s="58" t="s">
        <v>3284</v>
      </c>
      <c r="D1818" s="59" t="s">
        <v>3285</v>
      </c>
      <c r="E1818" s="60">
        <v>187.2</v>
      </c>
      <c r="F1818" s="61">
        <v>0</v>
      </c>
    </row>
    <row r="1819" s="1" customFormat="1" spans="1:6">
      <c r="A1819" s="10">
        <v>1816</v>
      </c>
      <c r="B1819" s="57" t="s">
        <v>2986</v>
      </c>
      <c r="C1819" s="58" t="s">
        <v>3286</v>
      </c>
      <c r="D1819" s="59" t="s">
        <v>3287</v>
      </c>
      <c r="E1819" s="60">
        <v>136.5</v>
      </c>
      <c r="F1819" s="61">
        <v>0</v>
      </c>
    </row>
    <row r="1820" s="1" customFormat="1" spans="1:6">
      <c r="A1820" s="10">
        <v>1817</v>
      </c>
      <c r="B1820" s="57" t="s">
        <v>2986</v>
      </c>
      <c r="C1820" s="58" t="s">
        <v>3288</v>
      </c>
      <c r="D1820" s="59" t="s">
        <v>3289</v>
      </c>
      <c r="E1820" s="60">
        <v>7691.12</v>
      </c>
      <c r="F1820" s="61">
        <v>0</v>
      </c>
    </row>
    <row r="1821" s="1" customFormat="1" spans="1:6">
      <c r="A1821" s="10">
        <v>1818</v>
      </c>
      <c r="B1821" s="57" t="s">
        <v>2986</v>
      </c>
      <c r="C1821" s="58" t="s">
        <v>3290</v>
      </c>
      <c r="D1821" s="59" t="s">
        <v>3291</v>
      </c>
      <c r="E1821" s="60">
        <v>3482</v>
      </c>
      <c r="F1821" s="61">
        <v>0</v>
      </c>
    </row>
    <row r="1822" s="1" customFormat="1" spans="1:6">
      <c r="A1822" s="10">
        <v>1819</v>
      </c>
      <c r="B1822" s="57" t="s">
        <v>2986</v>
      </c>
      <c r="C1822" s="58" t="s">
        <v>3292</v>
      </c>
      <c r="D1822" s="59" t="s">
        <v>3293</v>
      </c>
      <c r="E1822" s="60">
        <v>273</v>
      </c>
      <c r="F1822" s="61">
        <v>0</v>
      </c>
    </row>
    <row r="1823" s="1" customFormat="1" spans="1:6">
      <c r="A1823" s="10">
        <v>1820</v>
      </c>
      <c r="B1823" s="57" t="s">
        <v>2986</v>
      </c>
      <c r="C1823" s="58" t="s">
        <v>3294</v>
      </c>
      <c r="D1823" s="59" t="s">
        <v>3295</v>
      </c>
      <c r="E1823" s="60">
        <v>7514.74</v>
      </c>
      <c r="F1823" s="61">
        <v>0</v>
      </c>
    </row>
    <row r="1824" s="1" customFormat="1" spans="1:6">
      <c r="A1824" s="10">
        <v>1821</v>
      </c>
      <c r="B1824" s="57" t="s">
        <v>2986</v>
      </c>
      <c r="C1824" s="58" t="s">
        <v>3296</v>
      </c>
      <c r="D1824" s="59" t="s">
        <v>3297</v>
      </c>
      <c r="E1824" s="60">
        <v>390</v>
      </c>
      <c r="F1824" s="61">
        <v>0</v>
      </c>
    </row>
    <row r="1825" s="1" customFormat="1" spans="1:6">
      <c r="A1825" s="10">
        <v>1822</v>
      </c>
      <c r="B1825" s="57" t="s">
        <v>2986</v>
      </c>
      <c r="C1825" s="58" t="s">
        <v>3298</v>
      </c>
      <c r="D1825" s="59" t="s">
        <v>3299</v>
      </c>
      <c r="E1825" s="60">
        <v>645.89</v>
      </c>
      <c r="F1825" s="61">
        <v>0</v>
      </c>
    </row>
    <row r="1826" s="1" customFormat="1" spans="1:6">
      <c r="A1826" s="10">
        <v>1823</v>
      </c>
      <c r="B1826" s="57" t="s">
        <v>2986</v>
      </c>
      <c r="C1826" s="58" t="s">
        <v>3300</v>
      </c>
      <c r="D1826" s="59" t="s">
        <v>3301</v>
      </c>
      <c r="E1826" s="60">
        <v>1124.4</v>
      </c>
      <c r="F1826" s="61">
        <v>0</v>
      </c>
    </row>
    <row r="1827" s="1" customFormat="1" spans="1:6">
      <c r="A1827" s="10">
        <v>1824</v>
      </c>
      <c r="B1827" s="57" t="s">
        <v>2986</v>
      </c>
      <c r="C1827" s="58" t="s">
        <v>3302</v>
      </c>
      <c r="D1827" s="59" t="s">
        <v>3303</v>
      </c>
      <c r="E1827" s="60">
        <v>413.4</v>
      </c>
      <c r="F1827" s="61">
        <v>0</v>
      </c>
    </row>
    <row r="1828" s="1" customFormat="1" spans="1:6">
      <c r="A1828" s="10">
        <v>1825</v>
      </c>
      <c r="B1828" s="57" t="s">
        <v>2986</v>
      </c>
      <c r="C1828" s="58" t="s">
        <v>3304</v>
      </c>
      <c r="D1828" s="59" t="s">
        <v>3305</v>
      </c>
      <c r="E1828" s="60">
        <v>823.69</v>
      </c>
      <c r="F1828" s="61">
        <v>0</v>
      </c>
    </row>
    <row r="1829" s="1" customFormat="1" spans="1:6">
      <c r="A1829" s="10">
        <v>1826</v>
      </c>
      <c r="B1829" s="57" t="s">
        <v>2986</v>
      </c>
      <c r="C1829" s="58" t="s">
        <v>3306</v>
      </c>
      <c r="D1829" s="59" t="s">
        <v>3307</v>
      </c>
      <c r="E1829" s="60">
        <v>716.57</v>
      </c>
      <c r="F1829" s="61">
        <v>0</v>
      </c>
    </row>
    <row r="1830" s="1" customFormat="1" spans="1:6">
      <c r="A1830" s="10">
        <v>1827</v>
      </c>
      <c r="B1830" s="57" t="s">
        <v>2986</v>
      </c>
      <c r="C1830" s="58" t="s">
        <v>3308</v>
      </c>
      <c r="D1830" s="59" t="s">
        <v>3309</v>
      </c>
      <c r="E1830" s="60">
        <v>388.5</v>
      </c>
      <c r="F1830" s="61">
        <v>0</v>
      </c>
    </row>
    <row r="1831" s="1" customFormat="1" spans="1:6">
      <c r="A1831" s="10">
        <v>1828</v>
      </c>
      <c r="B1831" s="57" t="s">
        <v>2986</v>
      </c>
      <c r="C1831" s="58" t="s">
        <v>3310</v>
      </c>
      <c r="D1831" s="59" t="s">
        <v>3311</v>
      </c>
      <c r="E1831" s="60">
        <v>201.84</v>
      </c>
      <c r="F1831" s="61">
        <v>0</v>
      </c>
    </row>
    <row r="1832" s="1" customFormat="1" spans="1:6">
      <c r="A1832" s="10">
        <v>1829</v>
      </c>
      <c r="B1832" s="57" t="s">
        <v>2986</v>
      </c>
      <c r="C1832" s="58" t="s">
        <v>3312</v>
      </c>
      <c r="D1832" s="59" t="s">
        <v>3313</v>
      </c>
      <c r="E1832" s="60">
        <v>8236.16</v>
      </c>
      <c r="F1832" s="61">
        <v>0</v>
      </c>
    </row>
    <row r="1833" s="1" customFormat="1" spans="1:6">
      <c r="A1833" s="10">
        <v>1830</v>
      </c>
      <c r="B1833" s="57" t="s">
        <v>2986</v>
      </c>
      <c r="C1833" s="58" t="s">
        <v>3314</v>
      </c>
      <c r="D1833" s="59" t="s">
        <v>3315</v>
      </c>
      <c r="E1833" s="60">
        <v>756.9</v>
      </c>
      <c r="F1833" s="61">
        <v>0</v>
      </c>
    </row>
    <row r="1834" s="1" customFormat="1" spans="1:6">
      <c r="A1834" s="10">
        <v>1831</v>
      </c>
      <c r="B1834" s="57" t="s">
        <v>2986</v>
      </c>
      <c r="C1834" s="58" t="s">
        <v>3316</v>
      </c>
      <c r="D1834" s="59" t="s">
        <v>3317</v>
      </c>
      <c r="E1834" s="60">
        <v>201.84</v>
      </c>
      <c r="F1834" s="61">
        <v>0</v>
      </c>
    </row>
    <row r="1835" s="1" customFormat="1" spans="1:6">
      <c r="A1835" s="10">
        <v>1832</v>
      </c>
      <c r="B1835" s="57" t="s">
        <v>2986</v>
      </c>
      <c r="C1835" s="58" t="s">
        <v>3318</v>
      </c>
      <c r="D1835" s="59" t="s">
        <v>3319</v>
      </c>
      <c r="E1835" s="60">
        <v>1015.27</v>
      </c>
      <c r="F1835" s="61">
        <v>0</v>
      </c>
    </row>
    <row r="1836" s="1" customFormat="1" spans="1:6">
      <c r="A1836" s="10">
        <v>1833</v>
      </c>
      <c r="B1836" s="57" t="s">
        <v>2986</v>
      </c>
      <c r="C1836" s="58" t="s">
        <v>3320</v>
      </c>
      <c r="D1836" s="59" t="s">
        <v>3321</v>
      </c>
      <c r="E1836" s="60">
        <v>211.93</v>
      </c>
      <c r="F1836" s="61">
        <v>0</v>
      </c>
    </row>
    <row r="1837" s="1" customFormat="1" spans="1:6">
      <c r="A1837" s="10">
        <v>1834</v>
      </c>
      <c r="B1837" s="57" t="s">
        <v>2986</v>
      </c>
      <c r="C1837" s="58" t="s">
        <v>3322</v>
      </c>
      <c r="D1837" s="59" t="s">
        <v>3323</v>
      </c>
      <c r="E1837" s="60">
        <v>267.7</v>
      </c>
      <c r="F1837" s="61">
        <v>0</v>
      </c>
    </row>
    <row r="1838" s="1" customFormat="1" spans="1:6">
      <c r="A1838" s="10">
        <v>1835</v>
      </c>
      <c r="B1838" s="57" t="s">
        <v>2986</v>
      </c>
      <c r="C1838" s="58" t="s">
        <v>3324</v>
      </c>
      <c r="D1838" s="59" t="s">
        <v>3325</v>
      </c>
      <c r="E1838" s="60">
        <v>136.5</v>
      </c>
      <c r="F1838" s="61">
        <v>0</v>
      </c>
    </row>
    <row r="1839" s="1" customFormat="1" spans="1:6">
      <c r="A1839" s="10">
        <v>1836</v>
      </c>
      <c r="B1839" s="57" t="s">
        <v>2986</v>
      </c>
      <c r="C1839" s="58" t="s">
        <v>3326</v>
      </c>
      <c r="D1839" s="59" t="s">
        <v>3327</v>
      </c>
      <c r="E1839" s="60">
        <v>262.39</v>
      </c>
      <c r="F1839" s="61">
        <v>0</v>
      </c>
    </row>
    <row r="1840" s="1" customFormat="1" spans="1:6">
      <c r="A1840" s="10">
        <v>1837</v>
      </c>
      <c r="B1840" s="57" t="s">
        <v>2986</v>
      </c>
      <c r="C1840" s="58" t="s">
        <v>3328</v>
      </c>
      <c r="D1840" s="59" t="s">
        <v>3329</v>
      </c>
      <c r="E1840" s="60">
        <v>219</v>
      </c>
      <c r="F1840" s="61">
        <v>0</v>
      </c>
    </row>
    <row r="1841" s="1" customFormat="1" spans="1:6">
      <c r="A1841" s="10">
        <v>1838</v>
      </c>
      <c r="B1841" s="57" t="s">
        <v>2986</v>
      </c>
      <c r="C1841" s="58" t="s">
        <v>3330</v>
      </c>
      <c r="D1841" s="59" t="s">
        <v>3331</v>
      </c>
      <c r="E1841" s="60">
        <v>304.36</v>
      </c>
      <c r="F1841" s="61">
        <v>0</v>
      </c>
    </row>
    <row r="1842" s="1" customFormat="1" spans="1:6">
      <c r="A1842" s="10">
        <v>1839</v>
      </c>
      <c r="B1842" s="57" t="s">
        <v>2986</v>
      </c>
      <c r="C1842" s="58" t="s">
        <v>3332</v>
      </c>
      <c r="D1842" s="59" t="s">
        <v>3333</v>
      </c>
      <c r="E1842" s="60">
        <v>970.25</v>
      </c>
      <c r="F1842" s="61">
        <v>0</v>
      </c>
    </row>
    <row r="1843" s="1" customFormat="1" spans="1:6">
      <c r="A1843" s="10">
        <v>1840</v>
      </c>
      <c r="B1843" s="57" t="s">
        <v>2986</v>
      </c>
      <c r="C1843" s="58" t="s">
        <v>3334</v>
      </c>
      <c r="D1843" s="59" t="s">
        <v>3335</v>
      </c>
      <c r="E1843" s="60">
        <v>390</v>
      </c>
      <c r="F1843" s="61">
        <v>0</v>
      </c>
    </row>
    <row r="1844" s="1" customFormat="1" spans="1:6">
      <c r="A1844" s="10">
        <v>1841</v>
      </c>
      <c r="B1844" s="57" t="s">
        <v>2986</v>
      </c>
      <c r="C1844" s="58" t="s">
        <v>3336</v>
      </c>
      <c r="D1844" s="59" t="s">
        <v>3337</v>
      </c>
      <c r="E1844" s="60">
        <v>6628.01</v>
      </c>
      <c r="F1844" s="61">
        <v>0</v>
      </c>
    </row>
    <row r="1845" s="1" customFormat="1" spans="1:6">
      <c r="A1845" s="10">
        <v>1842</v>
      </c>
      <c r="B1845" s="57" t="s">
        <v>2986</v>
      </c>
      <c r="C1845" s="58" t="s">
        <v>3338</v>
      </c>
      <c r="D1845" s="59" t="s">
        <v>3339</v>
      </c>
      <c r="E1845" s="60">
        <v>131.2</v>
      </c>
      <c r="F1845" s="61">
        <v>0</v>
      </c>
    </row>
    <row r="1846" s="1" customFormat="1" spans="1:6">
      <c r="A1846" s="10">
        <v>1843</v>
      </c>
      <c r="B1846" s="57" t="s">
        <v>2986</v>
      </c>
      <c r="C1846" s="58" t="s">
        <v>3340</v>
      </c>
      <c r="D1846" s="59" t="s">
        <v>3341</v>
      </c>
      <c r="E1846" s="60">
        <v>30.28</v>
      </c>
      <c r="F1846" s="61">
        <v>0</v>
      </c>
    </row>
    <row r="1847" s="1" customFormat="1" spans="1:6">
      <c r="A1847" s="10">
        <v>1844</v>
      </c>
      <c r="B1847" s="57" t="s">
        <v>2986</v>
      </c>
      <c r="C1847" s="58" t="s">
        <v>3342</v>
      </c>
      <c r="D1847" s="59" t="s">
        <v>3343</v>
      </c>
      <c r="E1847" s="60">
        <v>262.39</v>
      </c>
      <c r="F1847" s="61">
        <v>0</v>
      </c>
    </row>
    <row r="1848" s="1" customFormat="1" spans="1:6">
      <c r="A1848" s="10">
        <v>1845</v>
      </c>
      <c r="B1848" s="57" t="s">
        <v>2986</v>
      </c>
      <c r="C1848" s="58" t="s">
        <v>3344</v>
      </c>
      <c r="D1848" s="59" t="s">
        <v>3345</v>
      </c>
      <c r="E1848" s="60">
        <v>262.39</v>
      </c>
      <c r="F1848" s="61">
        <v>0</v>
      </c>
    </row>
    <row r="1849" s="1" customFormat="1" spans="1:6">
      <c r="A1849" s="10">
        <v>1846</v>
      </c>
      <c r="B1849" s="57" t="s">
        <v>2986</v>
      </c>
      <c r="C1849" s="58" t="s">
        <v>3346</v>
      </c>
      <c r="D1849" s="59" t="s">
        <v>3347</v>
      </c>
      <c r="E1849" s="60">
        <v>181.66</v>
      </c>
      <c r="F1849" s="61">
        <v>0</v>
      </c>
    </row>
    <row r="1850" s="1" customFormat="1" spans="1:6">
      <c r="A1850" s="10">
        <v>1847</v>
      </c>
      <c r="B1850" s="57" t="s">
        <v>2986</v>
      </c>
      <c r="C1850" s="58" t="s">
        <v>3348</v>
      </c>
      <c r="D1850" s="59" t="s">
        <v>3349</v>
      </c>
      <c r="E1850" s="60">
        <v>131.2</v>
      </c>
      <c r="F1850" s="61">
        <v>0</v>
      </c>
    </row>
    <row r="1851" s="1" customFormat="1" spans="1:6">
      <c r="A1851" s="10">
        <v>1848</v>
      </c>
      <c r="B1851" s="57" t="s">
        <v>2986</v>
      </c>
      <c r="C1851" s="58" t="s">
        <v>3350</v>
      </c>
      <c r="D1851" s="59" t="s">
        <v>3351</v>
      </c>
      <c r="E1851" s="60">
        <v>282.58</v>
      </c>
      <c r="F1851" s="61">
        <v>0</v>
      </c>
    </row>
    <row r="1852" s="1" customFormat="1" spans="1:6">
      <c r="A1852" s="10">
        <v>1849</v>
      </c>
      <c r="B1852" s="57" t="s">
        <v>2986</v>
      </c>
      <c r="C1852" s="58" t="s">
        <v>3352</v>
      </c>
      <c r="D1852" s="59" t="s">
        <v>3353</v>
      </c>
      <c r="E1852" s="60">
        <v>131.2</v>
      </c>
      <c r="F1852" s="61">
        <v>0</v>
      </c>
    </row>
    <row r="1853" s="1" customFormat="1" spans="1:6">
      <c r="A1853" s="10">
        <v>1850</v>
      </c>
      <c r="B1853" s="57" t="s">
        <v>2986</v>
      </c>
      <c r="C1853" s="58" t="s">
        <v>3354</v>
      </c>
      <c r="D1853" s="59" t="s">
        <v>3355</v>
      </c>
      <c r="E1853" s="60">
        <v>565.5</v>
      </c>
      <c r="F1853" s="61">
        <v>0</v>
      </c>
    </row>
    <row r="1854" s="1" customFormat="1" spans="1:6">
      <c r="A1854" s="10">
        <v>1851</v>
      </c>
      <c r="B1854" s="57" t="s">
        <v>2986</v>
      </c>
      <c r="C1854" s="58" t="s">
        <v>3356</v>
      </c>
      <c r="D1854" s="59" t="s">
        <v>3357</v>
      </c>
      <c r="E1854" s="60">
        <v>131.2</v>
      </c>
      <c r="F1854" s="61">
        <v>0</v>
      </c>
    </row>
    <row r="1855" s="1" customFormat="1" spans="1:6">
      <c r="A1855" s="10">
        <v>1852</v>
      </c>
      <c r="B1855" s="57" t="s">
        <v>2986</v>
      </c>
      <c r="C1855" s="58" t="s">
        <v>3358</v>
      </c>
      <c r="D1855" s="59" t="s">
        <v>3359</v>
      </c>
      <c r="E1855" s="60">
        <v>252.66</v>
      </c>
      <c r="F1855" s="61">
        <v>0</v>
      </c>
    </row>
    <row r="1856" s="1" customFormat="1" spans="1:6">
      <c r="A1856" s="10">
        <v>1853</v>
      </c>
      <c r="B1856" s="57" t="s">
        <v>2986</v>
      </c>
      <c r="C1856" s="58" t="s">
        <v>3360</v>
      </c>
      <c r="D1856" s="59" t="s">
        <v>3361</v>
      </c>
      <c r="E1856" s="60">
        <v>707.29</v>
      </c>
      <c r="F1856" s="61">
        <v>0</v>
      </c>
    </row>
    <row r="1857" s="1" customFormat="1" spans="1:6">
      <c r="A1857" s="10">
        <v>1854</v>
      </c>
      <c r="B1857" s="57" t="s">
        <v>2986</v>
      </c>
      <c r="C1857" s="58" t="s">
        <v>3362</v>
      </c>
      <c r="D1857" s="59" t="s">
        <v>3363</v>
      </c>
      <c r="E1857" s="60">
        <v>3579.6</v>
      </c>
      <c r="F1857" s="61">
        <v>0</v>
      </c>
    </row>
    <row r="1858" s="1" customFormat="1" spans="1:6">
      <c r="A1858" s="10">
        <v>1855</v>
      </c>
      <c r="B1858" s="57" t="s">
        <v>2986</v>
      </c>
      <c r="C1858" s="58" t="s">
        <v>3364</v>
      </c>
      <c r="D1858" s="59" t="s">
        <v>3365</v>
      </c>
      <c r="E1858" s="60">
        <v>195</v>
      </c>
      <c r="F1858" s="61">
        <v>0</v>
      </c>
    </row>
    <row r="1859" s="1" customFormat="1" spans="1:6">
      <c r="A1859" s="10">
        <v>1856</v>
      </c>
      <c r="B1859" s="57" t="s">
        <v>2986</v>
      </c>
      <c r="C1859" s="58" t="s">
        <v>3366</v>
      </c>
      <c r="D1859" s="59" t="s">
        <v>3367</v>
      </c>
      <c r="E1859" s="60">
        <v>314.48</v>
      </c>
      <c r="F1859" s="61">
        <v>0</v>
      </c>
    </row>
    <row r="1860" s="1" customFormat="1" spans="1:6">
      <c r="A1860" s="10">
        <v>1857</v>
      </c>
      <c r="B1860" s="57" t="s">
        <v>2986</v>
      </c>
      <c r="C1860" s="58" t="s">
        <v>3368</v>
      </c>
      <c r="D1860" s="59" t="s">
        <v>3369</v>
      </c>
      <c r="E1860" s="60">
        <v>179.2</v>
      </c>
      <c r="F1860" s="61">
        <v>0</v>
      </c>
    </row>
    <row r="1861" s="1" customFormat="1" spans="1:6">
      <c r="A1861" s="10">
        <v>1858</v>
      </c>
      <c r="B1861" s="57" t="s">
        <v>2986</v>
      </c>
      <c r="C1861" s="58" t="s">
        <v>3370</v>
      </c>
      <c r="D1861" s="59" t="s">
        <v>3371</v>
      </c>
      <c r="E1861" s="60">
        <v>262.39</v>
      </c>
      <c r="F1861" s="61">
        <v>0</v>
      </c>
    </row>
    <row r="1862" s="1" customFormat="1" spans="1:6">
      <c r="A1862" s="10">
        <v>1859</v>
      </c>
      <c r="B1862" s="57" t="s">
        <v>2986</v>
      </c>
      <c r="C1862" s="58" t="s">
        <v>3372</v>
      </c>
      <c r="D1862" s="59" t="s">
        <v>3373</v>
      </c>
      <c r="E1862" s="60">
        <v>131.2</v>
      </c>
      <c r="F1862" s="61">
        <v>0</v>
      </c>
    </row>
    <row r="1863" s="1" customFormat="1" spans="1:6">
      <c r="A1863" s="10">
        <v>1860</v>
      </c>
      <c r="B1863" s="57" t="s">
        <v>2986</v>
      </c>
      <c r="C1863" s="58" t="s">
        <v>3374</v>
      </c>
      <c r="D1863" s="59" t="s">
        <v>3375</v>
      </c>
      <c r="E1863" s="60">
        <v>262.39</v>
      </c>
      <c r="F1863" s="61">
        <v>0</v>
      </c>
    </row>
    <row r="1864" s="1" customFormat="1" spans="1:6">
      <c r="A1864" s="10">
        <v>1861</v>
      </c>
      <c r="B1864" s="57" t="s">
        <v>2986</v>
      </c>
      <c r="C1864" s="58" t="s">
        <v>3376</v>
      </c>
      <c r="D1864" s="59" t="s">
        <v>3377</v>
      </c>
      <c r="E1864" s="60">
        <v>131.2</v>
      </c>
      <c r="F1864" s="61">
        <v>0</v>
      </c>
    </row>
    <row r="1865" s="1" customFormat="1" spans="1:6">
      <c r="A1865" s="10">
        <v>1862</v>
      </c>
      <c r="B1865" s="57" t="s">
        <v>2986</v>
      </c>
      <c r="C1865" s="58" t="s">
        <v>3378</v>
      </c>
      <c r="D1865" s="59" t="s">
        <v>3379</v>
      </c>
      <c r="E1865" s="60">
        <v>131.2</v>
      </c>
      <c r="F1865" s="61">
        <v>0</v>
      </c>
    </row>
    <row r="1866" s="1" customFormat="1" spans="1:6">
      <c r="A1866" s="10">
        <v>1863</v>
      </c>
      <c r="B1866" s="57" t="s">
        <v>2986</v>
      </c>
      <c r="C1866" s="58" t="s">
        <v>3380</v>
      </c>
      <c r="D1866" s="59" t="s">
        <v>3381</v>
      </c>
      <c r="E1866" s="60">
        <v>131.2</v>
      </c>
      <c r="F1866" s="61">
        <v>0</v>
      </c>
    </row>
    <row r="1867" s="1" customFormat="1" spans="1:6">
      <c r="A1867" s="10">
        <v>1864</v>
      </c>
      <c r="B1867" s="57" t="s">
        <v>2986</v>
      </c>
      <c r="C1867" s="58" t="s">
        <v>3382</v>
      </c>
      <c r="D1867" s="59" t="s">
        <v>3383</v>
      </c>
      <c r="E1867" s="60">
        <v>131.2</v>
      </c>
      <c r="F1867" s="61">
        <v>0</v>
      </c>
    </row>
    <row r="1868" s="1" customFormat="1" spans="1:6">
      <c r="A1868" s="10">
        <v>1865</v>
      </c>
      <c r="B1868" s="57" t="s">
        <v>2986</v>
      </c>
      <c r="C1868" s="58" t="s">
        <v>3384</v>
      </c>
      <c r="D1868" s="59" t="s">
        <v>3385</v>
      </c>
      <c r="E1868" s="60">
        <v>365.2</v>
      </c>
      <c r="F1868" s="61">
        <v>0</v>
      </c>
    </row>
    <row r="1869" s="1" customFormat="1" spans="1:6">
      <c r="A1869" s="10">
        <v>1866</v>
      </c>
      <c r="B1869" s="57" t="s">
        <v>2986</v>
      </c>
      <c r="C1869" s="58" t="s">
        <v>3386</v>
      </c>
      <c r="D1869" s="59" t="s">
        <v>3387</v>
      </c>
      <c r="E1869" s="60">
        <v>291.78</v>
      </c>
      <c r="F1869" s="61">
        <v>0</v>
      </c>
    </row>
    <row r="1870" s="1" customFormat="1" spans="1:6">
      <c r="A1870" s="10">
        <v>1867</v>
      </c>
      <c r="B1870" s="57" t="s">
        <v>2986</v>
      </c>
      <c r="C1870" s="58" t="s">
        <v>3388</v>
      </c>
      <c r="D1870" s="59" t="s">
        <v>3389</v>
      </c>
      <c r="E1870" s="60">
        <v>131.2</v>
      </c>
      <c r="F1870" s="61">
        <v>0</v>
      </c>
    </row>
    <row r="1871" s="1" customFormat="1" spans="1:6">
      <c r="A1871" s="10">
        <v>1868</v>
      </c>
      <c r="B1871" s="57" t="s">
        <v>2986</v>
      </c>
      <c r="C1871" s="58" t="s">
        <v>3390</v>
      </c>
      <c r="D1871" s="59" t="s">
        <v>3391</v>
      </c>
      <c r="E1871" s="60">
        <v>322.14</v>
      </c>
      <c r="F1871" s="61">
        <v>0</v>
      </c>
    </row>
    <row r="1872" s="1" customFormat="1" spans="1:6">
      <c r="A1872" s="10">
        <v>1869</v>
      </c>
      <c r="B1872" s="57" t="s">
        <v>2986</v>
      </c>
      <c r="C1872" s="58" t="s">
        <v>3392</v>
      </c>
      <c r="D1872" s="59" t="s">
        <v>3393</v>
      </c>
      <c r="E1872" s="60">
        <v>392.75</v>
      </c>
      <c r="F1872" s="61">
        <v>0</v>
      </c>
    </row>
    <row r="1873" s="1" customFormat="1" spans="1:6">
      <c r="A1873" s="10">
        <v>1870</v>
      </c>
      <c r="B1873" s="57" t="s">
        <v>2986</v>
      </c>
      <c r="C1873" s="58" t="s">
        <v>3394</v>
      </c>
      <c r="D1873" s="59" t="s">
        <v>3395</v>
      </c>
      <c r="E1873" s="60">
        <v>232.12</v>
      </c>
      <c r="F1873" s="61">
        <v>0</v>
      </c>
    </row>
    <row r="1874" s="1" customFormat="1" spans="1:6">
      <c r="A1874" s="10">
        <v>1871</v>
      </c>
      <c r="B1874" s="57" t="s">
        <v>2986</v>
      </c>
      <c r="C1874" s="58" t="s">
        <v>3396</v>
      </c>
      <c r="D1874" s="59" t="s">
        <v>3397</v>
      </c>
      <c r="E1874" s="60">
        <v>262.39</v>
      </c>
      <c r="F1874" s="61">
        <v>0</v>
      </c>
    </row>
    <row r="1875" s="1" customFormat="1" spans="1:6">
      <c r="A1875" s="10">
        <v>1872</v>
      </c>
      <c r="B1875" s="57" t="s">
        <v>2986</v>
      </c>
      <c r="C1875" s="58" t="s">
        <v>3398</v>
      </c>
      <c r="D1875" s="59" t="s">
        <v>3399</v>
      </c>
      <c r="E1875" s="60">
        <v>246.6</v>
      </c>
      <c r="F1875" s="61">
        <v>0</v>
      </c>
    </row>
    <row r="1876" s="1" customFormat="1" spans="1:6">
      <c r="A1876" s="10">
        <v>1873</v>
      </c>
      <c r="B1876" s="57" t="s">
        <v>2986</v>
      </c>
      <c r="C1876" s="58" t="s">
        <v>3400</v>
      </c>
      <c r="D1876" s="59" t="s">
        <v>3401</v>
      </c>
      <c r="E1876" s="60">
        <v>131.2</v>
      </c>
      <c r="F1876" s="61">
        <v>0</v>
      </c>
    </row>
    <row r="1877" s="1" customFormat="1" spans="1:6">
      <c r="A1877" s="10">
        <v>1874</v>
      </c>
      <c r="B1877" s="57" t="s">
        <v>2986</v>
      </c>
      <c r="C1877" s="58" t="s">
        <v>3402</v>
      </c>
      <c r="D1877" s="59" t="s">
        <v>3403</v>
      </c>
      <c r="E1877" s="60">
        <v>302.76</v>
      </c>
      <c r="F1877" s="61">
        <v>0</v>
      </c>
    </row>
    <row r="1878" s="1" customFormat="1" spans="1:6">
      <c r="A1878" s="10">
        <v>1875</v>
      </c>
      <c r="B1878" s="57" t="s">
        <v>2986</v>
      </c>
      <c r="C1878" s="58" t="s">
        <v>3404</v>
      </c>
      <c r="D1878" s="59" t="s">
        <v>3405</v>
      </c>
      <c r="E1878" s="60">
        <v>326.2</v>
      </c>
      <c r="F1878" s="61">
        <v>0</v>
      </c>
    </row>
    <row r="1879" s="1" customFormat="1" spans="1:6">
      <c r="A1879" s="10">
        <v>1876</v>
      </c>
      <c r="B1879" s="57" t="s">
        <v>2986</v>
      </c>
      <c r="C1879" s="58" t="s">
        <v>3406</v>
      </c>
      <c r="D1879" s="59" t="s">
        <v>3407</v>
      </c>
      <c r="E1879" s="60">
        <v>232.24</v>
      </c>
      <c r="F1879" s="61">
        <v>0</v>
      </c>
    </row>
    <row r="1880" s="1" customFormat="1" spans="1:6">
      <c r="A1880" s="10">
        <v>1877</v>
      </c>
      <c r="B1880" s="57" t="s">
        <v>2986</v>
      </c>
      <c r="C1880" s="58" t="s">
        <v>3408</v>
      </c>
      <c r="D1880" s="59" t="s">
        <v>3409</v>
      </c>
      <c r="E1880" s="60">
        <v>4443.11</v>
      </c>
      <c r="F1880" s="61">
        <v>0</v>
      </c>
    </row>
    <row r="1881" s="1" customFormat="1" spans="1:6">
      <c r="A1881" s="10">
        <v>1878</v>
      </c>
      <c r="B1881" s="57" t="s">
        <v>2986</v>
      </c>
      <c r="C1881" s="58" t="s">
        <v>3410</v>
      </c>
      <c r="D1881" s="59" t="s">
        <v>3411</v>
      </c>
      <c r="E1881" s="60">
        <v>262.39</v>
      </c>
      <c r="F1881" s="61">
        <v>0</v>
      </c>
    </row>
    <row r="1882" s="1" customFormat="1" spans="1:6">
      <c r="A1882" s="10">
        <v>1879</v>
      </c>
      <c r="B1882" s="57" t="s">
        <v>2986</v>
      </c>
      <c r="C1882" s="58" t="s">
        <v>3412</v>
      </c>
      <c r="D1882" s="59" t="s">
        <v>3413</v>
      </c>
      <c r="E1882" s="60">
        <v>936.11</v>
      </c>
      <c r="F1882" s="61">
        <v>0</v>
      </c>
    </row>
    <row r="1883" s="1" customFormat="1" spans="1:6">
      <c r="A1883" s="10">
        <v>1880</v>
      </c>
      <c r="B1883" s="57" t="s">
        <v>2986</v>
      </c>
      <c r="C1883" s="58" t="s">
        <v>3414</v>
      </c>
      <c r="D1883" s="59" t="s">
        <v>3415</v>
      </c>
      <c r="E1883" s="60">
        <v>131.2</v>
      </c>
      <c r="F1883" s="61">
        <v>0</v>
      </c>
    </row>
    <row r="1884" s="1" customFormat="1" spans="1:6">
      <c r="A1884" s="10">
        <v>1881</v>
      </c>
      <c r="B1884" s="57" t="s">
        <v>2986</v>
      </c>
      <c r="C1884" s="58" t="s">
        <v>3416</v>
      </c>
      <c r="D1884" s="59" t="s">
        <v>3417</v>
      </c>
      <c r="E1884" s="60">
        <v>342</v>
      </c>
      <c r="F1884" s="61">
        <v>0</v>
      </c>
    </row>
    <row r="1885" s="1" customFormat="1" spans="1:6">
      <c r="A1885" s="10">
        <v>1882</v>
      </c>
      <c r="B1885" s="57" t="s">
        <v>2986</v>
      </c>
      <c r="C1885" s="58" t="s">
        <v>3418</v>
      </c>
      <c r="D1885" s="59" t="s">
        <v>3419</v>
      </c>
      <c r="E1885" s="60">
        <v>231.74</v>
      </c>
      <c r="F1885" s="61">
        <v>0</v>
      </c>
    </row>
    <row r="1886" s="1" customFormat="1" spans="1:6">
      <c r="A1886" s="10">
        <v>1883</v>
      </c>
      <c r="B1886" s="57" t="s">
        <v>2986</v>
      </c>
      <c r="C1886" s="58" t="s">
        <v>3420</v>
      </c>
      <c r="D1886" s="59" t="s">
        <v>3421</v>
      </c>
      <c r="E1886" s="60">
        <v>131.2</v>
      </c>
      <c r="F1886" s="61">
        <v>0</v>
      </c>
    </row>
    <row r="1887" s="1" customFormat="1" spans="1:6">
      <c r="A1887" s="10">
        <v>1884</v>
      </c>
      <c r="B1887" s="57" t="s">
        <v>2986</v>
      </c>
      <c r="C1887" s="58" t="s">
        <v>3422</v>
      </c>
      <c r="D1887" s="59" t="s">
        <v>3423</v>
      </c>
      <c r="E1887" s="60">
        <v>306.07</v>
      </c>
      <c r="F1887" s="61">
        <v>0</v>
      </c>
    </row>
    <row r="1888" s="1" customFormat="1" spans="1:6">
      <c r="A1888" s="10">
        <v>1885</v>
      </c>
      <c r="B1888" s="57" t="s">
        <v>2986</v>
      </c>
      <c r="C1888" s="58" t="s">
        <v>3424</v>
      </c>
      <c r="D1888" s="59" t="s">
        <v>3425</v>
      </c>
      <c r="E1888" s="60">
        <v>390</v>
      </c>
      <c r="F1888" s="61">
        <v>0</v>
      </c>
    </row>
    <row r="1889" s="1" customFormat="1" spans="1:6">
      <c r="A1889" s="10">
        <v>1886</v>
      </c>
      <c r="B1889" s="57" t="s">
        <v>2986</v>
      </c>
      <c r="C1889" s="58" t="s">
        <v>3426</v>
      </c>
      <c r="D1889" s="59" t="s">
        <v>3427</v>
      </c>
      <c r="E1889" s="60">
        <v>262.39</v>
      </c>
      <c r="F1889" s="61">
        <v>0</v>
      </c>
    </row>
    <row r="1890" s="1" customFormat="1" spans="1:6">
      <c r="A1890" s="10">
        <v>1887</v>
      </c>
      <c r="B1890" s="57" t="s">
        <v>2986</v>
      </c>
      <c r="C1890" s="58" t="s">
        <v>3428</v>
      </c>
      <c r="D1890" s="59" t="s">
        <v>3429</v>
      </c>
      <c r="E1890" s="60">
        <v>313.21</v>
      </c>
      <c r="F1890" s="61">
        <v>0</v>
      </c>
    </row>
    <row r="1891" s="1" customFormat="1" spans="1:6">
      <c r="A1891" s="10">
        <v>1888</v>
      </c>
      <c r="B1891" s="57" t="s">
        <v>2986</v>
      </c>
      <c r="C1891" s="58" t="s">
        <v>3430</v>
      </c>
      <c r="D1891" s="59" t="s">
        <v>3431</v>
      </c>
      <c r="E1891" s="60">
        <v>201.84</v>
      </c>
      <c r="F1891" s="61">
        <v>0</v>
      </c>
    </row>
    <row r="1892" s="1" customFormat="1" spans="1:6">
      <c r="A1892" s="10">
        <v>1889</v>
      </c>
      <c r="B1892" s="57" t="s">
        <v>2986</v>
      </c>
      <c r="C1892" s="58" t="s">
        <v>3432</v>
      </c>
      <c r="D1892" s="59" t="s">
        <v>3433</v>
      </c>
      <c r="E1892" s="60">
        <v>241.5</v>
      </c>
      <c r="F1892" s="61">
        <v>0</v>
      </c>
    </row>
    <row r="1893" s="1" customFormat="1" spans="1:6">
      <c r="A1893" s="10">
        <v>1890</v>
      </c>
      <c r="B1893" s="57" t="s">
        <v>2986</v>
      </c>
      <c r="C1893" s="58" t="s">
        <v>3434</v>
      </c>
      <c r="D1893" s="59" t="s">
        <v>3435</v>
      </c>
      <c r="E1893" s="60">
        <v>201.29</v>
      </c>
      <c r="F1893" s="61">
        <v>0</v>
      </c>
    </row>
    <row r="1894" s="1" customFormat="1" spans="1:6">
      <c r="A1894" s="10">
        <v>1891</v>
      </c>
      <c r="B1894" s="57" t="s">
        <v>2986</v>
      </c>
      <c r="C1894" s="58" t="s">
        <v>3436</v>
      </c>
      <c r="D1894" s="59" t="s">
        <v>3437</v>
      </c>
      <c r="E1894" s="60">
        <v>136.5</v>
      </c>
      <c r="F1894" s="61">
        <v>0</v>
      </c>
    </row>
    <row r="1895" s="1" customFormat="1" spans="1:6">
      <c r="A1895" s="10">
        <v>1892</v>
      </c>
      <c r="B1895" s="57" t="s">
        <v>2986</v>
      </c>
      <c r="C1895" s="58" t="s">
        <v>3438</v>
      </c>
      <c r="D1895" s="59" t="s">
        <v>3439</v>
      </c>
      <c r="E1895" s="60">
        <v>711.35</v>
      </c>
      <c r="F1895" s="61">
        <v>0</v>
      </c>
    </row>
    <row r="1896" s="1" customFormat="1" spans="1:6">
      <c r="A1896" s="10">
        <v>1893</v>
      </c>
      <c r="B1896" s="57" t="s">
        <v>2986</v>
      </c>
      <c r="C1896" s="58" t="s">
        <v>3440</v>
      </c>
      <c r="D1896" s="59" t="s">
        <v>3441</v>
      </c>
      <c r="E1896" s="60">
        <v>131.2</v>
      </c>
      <c r="F1896" s="61">
        <v>0</v>
      </c>
    </row>
    <row r="1897" s="1" customFormat="1" spans="1:6">
      <c r="A1897" s="10">
        <v>1894</v>
      </c>
      <c r="B1897" s="57" t="s">
        <v>2986</v>
      </c>
      <c r="C1897" s="58" t="s">
        <v>3442</v>
      </c>
      <c r="D1897" s="59" t="s">
        <v>3443</v>
      </c>
      <c r="E1897" s="60">
        <v>262.86</v>
      </c>
      <c r="F1897" s="61">
        <v>0</v>
      </c>
    </row>
    <row r="1898" s="1" customFormat="1" spans="1:6">
      <c r="A1898" s="10">
        <v>1895</v>
      </c>
      <c r="B1898" s="57" t="s">
        <v>2986</v>
      </c>
      <c r="C1898" s="58" t="s">
        <v>3444</v>
      </c>
      <c r="D1898" s="59" t="s">
        <v>3445</v>
      </c>
      <c r="E1898" s="60">
        <v>267.7</v>
      </c>
      <c r="F1898" s="61">
        <v>0</v>
      </c>
    </row>
    <row r="1899" s="1" customFormat="1" spans="1:6">
      <c r="A1899" s="10">
        <v>1896</v>
      </c>
      <c r="B1899" s="57" t="s">
        <v>2986</v>
      </c>
      <c r="C1899" s="58" t="s">
        <v>3446</v>
      </c>
      <c r="D1899" s="59" t="s">
        <v>3447</v>
      </c>
      <c r="E1899" s="60">
        <v>131.2</v>
      </c>
      <c r="F1899" s="61">
        <v>0</v>
      </c>
    </row>
    <row r="1900" s="1" customFormat="1" spans="1:6">
      <c r="A1900" s="10">
        <v>1897</v>
      </c>
      <c r="B1900" s="57" t="s">
        <v>2986</v>
      </c>
      <c r="C1900" s="58" t="s">
        <v>3448</v>
      </c>
      <c r="D1900" s="59" t="s">
        <v>3449</v>
      </c>
      <c r="E1900" s="60">
        <v>262.39</v>
      </c>
      <c r="F1900" s="61">
        <v>0</v>
      </c>
    </row>
    <row r="1901" s="1" customFormat="1" spans="1:6">
      <c r="A1901" s="10">
        <v>1898</v>
      </c>
      <c r="B1901" s="57" t="s">
        <v>2986</v>
      </c>
      <c r="C1901" s="58" t="s">
        <v>3450</v>
      </c>
      <c r="D1901" s="59" t="s">
        <v>3451</v>
      </c>
      <c r="E1901" s="60">
        <v>131.2</v>
      </c>
      <c r="F1901" s="61">
        <v>0</v>
      </c>
    </row>
    <row r="1902" s="1" customFormat="1" spans="1:6">
      <c r="A1902" s="10">
        <v>1899</v>
      </c>
      <c r="B1902" s="57" t="s">
        <v>2986</v>
      </c>
      <c r="C1902" s="58" t="s">
        <v>3452</v>
      </c>
      <c r="D1902" s="59" t="s">
        <v>3453</v>
      </c>
      <c r="E1902" s="60">
        <v>226.8</v>
      </c>
      <c r="F1902" s="61">
        <v>0</v>
      </c>
    </row>
    <row r="1903" s="1" customFormat="1" spans="1:6">
      <c r="A1903" s="10">
        <v>1900</v>
      </c>
      <c r="B1903" s="57" t="s">
        <v>2986</v>
      </c>
      <c r="C1903" s="58" t="s">
        <v>3454</v>
      </c>
      <c r="D1903" s="59" t="s">
        <v>3455</v>
      </c>
      <c r="E1903" s="60">
        <v>131.2</v>
      </c>
      <c r="F1903" s="61">
        <v>0</v>
      </c>
    </row>
    <row r="1904" s="1" customFormat="1" spans="1:6">
      <c r="A1904" s="10">
        <v>1901</v>
      </c>
      <c r="B1904" s="57" t="s">
        <v>2986</v>
      </c>
      <c r="C1904" s="58" t="s">
        <v>3456</v>
      </c>
      <c r="D1904" s="59" t="s">
        <v>3457</v>
      </c>
      <c r="E1904" s="60">
        <v>262.39</v>
      </c>
      <c r="F1904" s="61">
        <v>0</v>
      </c>
    </row>
    <row r="1905" s="1" customFormat="1" spans="1:6">
      <c r="A1905" s="10">
        <v>1902</v>
      </c>
      <c r="B1905" s="57" t="s">
        <v>2986</v>
      </c>
      <c r="C1905" s="58" t="s">
        <v>3458</v>
      </c>
      <c r="D1905" s="59" t="s">
        <v>3459</v>
      </c>
      <c r="E1905" s="60">
        <v>156</v>
      </c>
      <c r="F1905" s="61">
        <v>0</v>
      </c>
    </row>
    <row r="1906" s="1" customFormat="1" spans="1:6">
      <c r="A1906" s="10">
        <v>1903</v>
      </c>
      <c r="B1906" s="57" t="s">
        <v>2986</v>
      </c>
      <c r="C1906" s="58" t="s">
        <v>3460</v>
      </c>
      <c r="D1906" s="59" t="s">
        <v>3461</v>
      </c>
      <c r="E1906" s="60">
        <v>365.2</v>
      </c>
      <c r="F1906" s="61">
        <v>0</v>
      </c>
    </row>
    <row r="1907" s="1" customFormat="1" spans="1:6">
      <c r="A1907" s="10">
        <v>1904</v>
      </c>
      <c r="B1907" s="57" t="s">
        <v>2986</v>
      </c>
      <c r="C1907" s="58" t="s">
        <v>3462</v>
      </c>
      <c r="D1907" s="59" t="s">
        <v>3463</v>
      </c>
      <c r="E1907" s="60">
        <v>131.43</v>
      </c>
      <c r="F1907" s="61">
        <v>0</v>
      </c>
    </row>
    <row r="1908" s="1" customFormat="1" spans="1:6">
      <c r="A1908" s="10">
        <v>1905</v>
      </c>
      <c r="B1908" s="57" t="s">
        <v>2986</v>
      </c>
      <c r="C1908" s="58" t="s">
        <v>3464</v>
      </c>
      <c r="D1908" s="59" t="s">
        <v>3465</v>
      </c>
      <c r="E1908" s="60">
        <v>365.2</v>
      </c>
      <c r="F1908" s="61">
        <v>0</v>
      </c>
    </row>
    <row r="1909" s="1" customFormat="1" spans="1:6">
      <c r="A1909" s="10">
        <v>1906</v>
      </c>
      <c r="B1909" s="57" t="s">
        <v>2986</v>
      </c>
      <c r="C1909" s="58" t="s">
        <v>3466</v>
      </c>
      <c r="D1909" s="59" t="s">
        <v>3467</v>
      </c>
      <c r="E1909" s="60">
        <v>220.45</v>
      </c>
      <c r="F1909" s="61">
        <v>0</v>
      </c>
    </row>
    <row r="1910" s="1" customFormat="1" spans="1:6">
      <c r="A1910" s="10">
        <v>1907</v>
      </c>
      <c r="B1910" s="57" t="s">
        <v>2986</v>
      </c>
      <c r="C1910" s="58" t="s">
        <v>3468</v>
      </c>
      <c r="D1910" s="59" t="s">
        <v>3469</v>
      </c>
      <c r="E1910" s="60">
        <v>132.6</v>
      </c>
      <c r="F1910" s="61">
        <v>0</v>
      </c>
    </row>
    <row r="1911" s="1" customFormat="1" spans="1:6">
      <c r="A1911" s="10">
        <v>1908</v>
      </c>
      <c r="B1911" s="57" t="s">
        <v>2986</v>
      </c>
      <c r="C1911" s="58" t="s">
        <v>3470</v>
      </c>
      <c r="D1911" s="59" t="s">
        <v>3471</v>
      </c>
      <c r="E1911" s="60">
        <v>308.06</v>
      </c>
      <c r="F1911" s="61">
        <v>0</v>
      </c>
    </row>
    <row r="1912" s="1" customFormat="1" spans="1:6">
      <c r="A1912" s="10">
        <v>1909</v>
      </c>
      <c r="B1912" s="57" t="s">
        <v>2986</v>
      </c>
      <c r="C1912" s="58" t="s">
        <v>3472</v>
      </c>
      <c r="D1912" s="59" t="s">
        <v>3473</v>
      </c>
      <c r="E1912" s="60">
        <v>495.69</v>
      </c>
      <c r="F1912" s="61">
        <v>0</v>
      </c>
    </row>
    <row r="1913" s="1" customFormat="1" spans="1:6">
      <c r="A1913" s="10">
        <v>1910</v>
      </c>
      <c r="B1913" s="57" t="s">
        <v>2986</v>
      </c>
      <c r="C1913" s="58" t="s">
        <v>3474</v>
      </c>
      <c r="D1913" s="59" t="s">
        <v>3475</v>
      </c>
      <c r="E1913" s="60">
        <v>183.61</v>
      </c>
      <c r="F1913" s="61">
        <v>0</v>
      </c>
    </row>
    <row r="1914" s="1" customFormat="1" spans="1:6">
      <c r="A1914" s="10">
        <v>1911</v>
      </c>
      <c r="B1914" s="57" t="s">
        <v>2986</v>
      </c>
      <c r="C1914" s="58" t="s">
        <v>3476</v>
      </c>
      <c r="D1914" s="59" t="s">
        <v>3477</v>
      </c>
      <c r="E1914" s="60">
        <v>327</v>
      </c>
      <c r="F1914" s="61">
        <v>0</v>
      </c>
    </row>
    <row r="1915" s="1" customFormat="1" spans="1:6">
      <c r="A1915" s="10">
        <v>1912</v>
      </c>
      <c r="B1915" s="57" t="s">
        <v>2986</v>
      </c>
      <c r="C1915" s="58" t="s">
        <v>3478</v>
      </c>
      <c r="D1915" s="59" t="s">
        <v>3479</v>
      </c>
      <c r="E1915" s="60">
        <v>267.7</v>
      </c>
      <c r="F1915" s="61">
        <v>0</v>
      </c>
    </row>
    <row r="1916" s="1" customFormat="1" spans="1:6">
      <c r="A1916" s="10">
        <v>1913</v>
      </c>
      <c r="B1916" s="57" t="s">
        <v>2986</v>
      </c>
      <c r="C1916" s="58" t="s">
        <v>3480</v>
      </c>
      <c r="D1916" s="59" t="s">
        <v>3481</v>
      </c>
      <c r="E1916" s="60">
        <v>195</v>
      </c>
      <c r="F1916" s="61">
        <v>0</v>
      </c>
    </row>
    <row r="1917" s="1" customFormat="1" spans="1:6">
      <c r="A1917" s="10">
        <v>1914</v>
      </c>
      <c r="B1917" s="57" t="s">
        <v>2986</v>
      </c>
      <c r="C1917" s="58" t="s">
        <v>3482</v>
      </c>
      <c r="D1917" s="59" t="s">
        <v>3483</v>
      </c>
      <c r="E1917" s="60">
        <v>262.39</v>
      </c>
      <c r="F1917" s="61">
        <v>0</v>
      </c>
    </row>
    <row r="1918" s="1" customFormat="1" spans="1:6">
      <c r="A1918" s="10">
        <v>1915</v>
      </c>
      <c r="B1918" s="57" t="s">
        <v>2986</v>
      </c>
      <c r="C1918" s="58" t="s">
        <v>3484</v>
      </c>
      <c r="D1918" s="59" t="s">
        <v>3485</v>
      </c>
      <c r="E1918" s="60">
        <v>111.01</v>
      </c>
      <c r="F1918" s="61">
        <v>0</v>
      </c>
    </row>
    <row r="1919" s="1" customFormat="1" spans="1:6">
      <c r="A1919" s="10">
        <v>1916</v>
      </c>
      <c r="B1919" s="57" t="s">
        <v>2986</v>
      </c>
      <c r="C1919" s="58" t="s">
        <v>3486</v>
      </c>
      <c r="D1919" s="59" t="s">
        <v>3487</v>
      </c>
      <c r="E1919" s="60">
        <v>273</v>
      </c>
      <c r="F1919" s="61">
        <v>0</v>
      </c>
    </row>
    <row r="1920" s="1" customFormat="1" spans="1:6">
      <c r="A1920" s="10">
        <v>1917</v>
      </c>
      <c r="B1920" s="57" t="s">
        <v>2986</v>
      </c>
      <c r="C1920" s="58" t="s">
        <v>3488</v>
      </c>
      <c r="D1920" s="59" t="s">
        <v>3489</v>
      </c>
      <c r="E1920" s="60">
        <v>1039.53</v>
      </c>
      <c r="F1920" s="61">
        <v>0</v>
      </c>
    </row>
    <row r="1921" s="1" customFormat="1" spans="1:6">
      <c r="A1921" s="10">
        <v>1918</v>
      </c>
      <c r="B1921" s="57" t="s">
        <v>2986</v>
      </c>
      <c r="C1921" s="58" t="s">
        <v>3490</v>
      </c>
      <c r="D1921" s="59" t="s">
        <v>3491</v>
      </c>
      <c r="E1921" s="60">
        <v>393.59</v>
      </c>
      <c r="F1921" s="61">
        <v>0</v>
      </c>
    </row>
    <row r="1922" s="1" customFormat="1" spans="1:6">
      <c r="A1922" s="10">
        <v>1919</v>
      </c>
      <c r="B1922" s="57" t="s">
        <v>2986</v>
      </c>
      <c r="C1922" s="58" t="s">
        <v>3492</v>
      </c>
      <c r="D1922" s="59" t="s">
        <v>3493</v>
      </c>
      <c r="E1922" s="60">
        <v>1554.17</v>
      </c>
      <c r="F1922" s="61">
        <v>0</v>
      </c>
    </row>
    <row r="1923" s="1" customFormat="1" spans="1:6">
      <c r="A1923" s="10">
        <v>1920</v>
      </c>
      <c r="B1923" s="57" t="s">
        <v>2986</v>
      </c>
      <c r="C1923" s="58" t="s">
        <v>3494</v>
      </c>
      <c r="D1923" s="59" t="s">
        <v>3495</v>
      </c>
      <c r="E1923" s="60">
        <v>2797.52</v>
      </c>
      <c r="F1923" s="61">
        <v>0</v>
      </c>
    </row>
    <row r="1924" s="1" customFormat="1" spans="1:6">
      <c r="A1924" s="10">
        <v>1921</v>
      </c>
      <c r="B1924" s="57" t="s">
        <v>2986</v>
      </c>
      <c r="C1924" s="58" t="s">
        <v>3496</v>
      </c>
      <c r="D1924" s="59" t="s">
        <v>3497</v>
      </c>
      <c r="E1924" s="60">
        <v>1070.3</v>
      </c>
      <c r="F1924" s="61">
        <v>0</v>
      </c>
    </row>
    <row r="1925" s="1" customFormat="1" spans="1:6">
      <c r="A1925" s="10">
        <v>1922</v>
      </c>
      <c r="B1925" s="57" t="s">
        <v>2986</v>
      </c>
      <c r="C1925" s="58" t="s">
        <v>3498</v>
      </c>
      <c r="D1925" s="59" t="s">
        <v>3499</v>
      </c>
      <c r="E1925" s="60">
        <v>1095.59</v>
      </c>
      <c r="F1925" s="61">
        <v>0</v>
      </c>
    </row>
    <row r="1926" s="1" customFormat="1" spans="1:6">
      <c r="A1926" s="10">
        <v>1923</v>
      </c>
      <c r="B1926" s="57" t="s">
        <v>2986</v>
      </c>
      <c r="C1926" s="58" t="s">
        <v>3500</v>
      </c>
      <c r="D1926" s="59" t="s">
        <v>3501</v>
      </c>
      <c r="E1926" s="60">
        <v>5519.36</v>
      </c>
      <c r="F1926" s="61">
        <v>0</v>
      </c>
    </row>
    <row r="1927" s="1" customFormat="1" spans="1:6">
      <c r="A1927" s="10">
        <v>1924</v>
      </c>
      <c r="B1927" s="57" t="s">
        <v>2986</v>
      </c>
      <c r="C1927" s="58" t="s">
        <v>3502</v>
      </c>
      <c r="D1927" s="59" t="s">
        <v>3503</v>
      </c>
      <c r="E1927" s="60">
        <v>4853.32</v>
      </c>
      <c r="F1927" s="61">
        <v>0</v>
      </c>
    </row>
    <row r="1928" s="1" customFormat="1" spans="1:6">
      <c r="A1928" s="10">
        <v>1925</v>
      </c>
      <c r="B1928" s="57" t="s">
        <v>2986</v>
      </c>
      <c r="C1928" s="58" t="s">
        <v>3504</v>
      </c>
      <c r="D1928" s="59" t="s">
        <v>3505</v>
      </c>
      <c r="E1928" s="60">
        <v>404.5</v>
      </c>
      <c r="F1928" s="61">
        <v>0</v>
      </c>
    </row>
    <row r="1929" s="1" customFormat="1" spans="1:6">
      <c r="A1929" s="10">
        <v>1926</v>
      </c>
      <c r="B1929" s="57" t="s">
        <v>2986</v>
      </c>
      <c r="C1929" s="58" t="s">
        <v>3506</v>
      </c>
      <c r="D1929" s="59" t="s">
        <v>3507</v>
      </c>
      <c r="E1929" s="60">
        <v>834.39</v>
      </c>
      <c r="F1929" s="61">
        <v>0</v>
      </c>
    </row>
    <row r="1930" s="1" customFormat="1" spans="1:6">
      <c r="A1930" s="10">
        <v>1927</v>
      </c>
      <c r="B1930" s="57" t="s">
        <v>2986</v>
      </c>
      <c r="C1930" s="58" t="s">
        <v>3508</v>
      </c>
      <c r="D1930" s="59" t="s">
        <v>3509</v>
      </c>
      <c r="E1930" s="60">
        <v>1749.17</v>
      </c>
      <c r="F1930" s="61">
        <v>0.0769</v>
      </c>
    </row>
    <row r="1931" s="1" customFormat="1" spans="1:6">
      <c r="A1931" s="10">
        <v>1928</v>
      </c>
      <c r="B1931" s="57" t="s">
        <v>2986</v>
      </c>
      <c r="C1931" s="58" t="s">
        <v>3510</v>
      </c>
      <c r="D1931" s="59" t="s">
        <v>3511</v>
      </c>
      <c r="E1931" s="60">
        <v>1506.25</v>
      </c>
      <c r="F1931" s="61">
        <v>0.0909</v>
      </c>
    </row>
    <row r="1932" s="1" customFormat="1" spans="1:6">
      <c r="A1932" s="10">
        <v>1929</v>
      </c>
      <c r="B1932" s="57" t="s">
        <v>2986</v>
      </c>
      <c r="C1932" s="58" t="s">
        <v>3512</v>
      </c>
      <c r="D1932" s="59" t="s">
        <v>3513</v>
      </c>
      <c r="E1932" s="60">
        <v>3773.07</v>
      </c>
      <c r="F1932" s="61">
        <v>0.0833</v>
      </c>
    </row>
    <row r="1933" s="1" customFormat="1" spans="1:6">
      <c r="A1933" s="10">
        <v>1930</v>
      </c>
      <c r="B1933" s="57" t="s">
        <v>2986</v>
      </c>
      <c r="C1933" s="58" t="s">
        <v>3514</v>
      </c>
      <c r="D1933" s="59" t="s">
        <v>3515</v>
      </c>
      <c r="E1933" s="60">
        <v>4470.67</v>
      </c>
      <c r="F1933" s="61">
        <v>0.0714</v>
      </c>
    </row>
    <row r="1934" s="1" customFormat="1" spans="1:6">
      <c r="A1934" s="10">
        <v>1931</v>
      </c>
      <c r="B1934" s="57" t="s">
        <v>2986</v>
      </c>
      <c r="C1934" s="58" t="s">
        <v>3516</v>
      </c>
      <c r="D1934" s="59" t="s">
        <v>3517</v>
      </c>
      <c r="E1934" s="60">
        <v>2129.71</v>
      </c>
      <c r="F1934" s="61">
        <v>0</v>
      </c>
    </row>
    <row r="1935" s="1" customFormat="1" spans="1:6">
      <c r="A1935" s="10">
        <v>1932</v>
      </c>
      <c r="B1935" s="57" t="s">
        <v>2986</v>
      </c>
      <c r="C1935" s="58" t="s">
        <v>3518</v>
      </c>
      <c r="D1935" s="59" t="s">
        <v>3519</v>
      </c>
      <c r="E1935" s="60">
        <v>3955.75</v>
      </c>
      <c r="F1935" s="61">
        <v>0.037</v>
      </c>
    </row>
    <row r="1936" s="1" customFormat="1" spans="1:6">
      <c r="A1936" s="10">
        <v>1933</v>
      </c>
      <c r="B1936" s="57" t="s">
        <v>2986</v>
      </c>
      <c r="C1936" s="58" t="s">
        <v>3520</v>
      </c>
      <c r="D1936" s="59">
        <v>783324860</v>
      </c>
      <c r="E1936" s="60">
        <v>20473.93</v>
      </c>
      <c r="F1936" s="61">
        <v>0.0322</v>
      </c>
    </row>
    <row r="1937" s="1" customFormat="1" spans="1:6">
      <c r="A1937" s="10">
        <v>1934</v>
      </c>
      <c r="B1937" s="57" t="s">
        <v>2986</v>
      </c>
      <c r="C1937" s="58" t="s">
        <v>3521</v>
      </c>
      <c r="D1937" s="59" t="s">
        <v>3522</v>
      </c>
      <c r="E1937" s="60">
        <v>1709.91</v>
      </c>
      <c r="F1937" s="61">
        <v>0.1429</v>
      </c>
    </row>
    <row r="1938" s="1" customFormat="1" spans="1:6">
      <c r="A1938" s="10">
        <v>1935</v>
      </c>
      <c r="B1938" s="57" t="s">
        <v>2986</v>
      </c>
      <c r="C1938" s="58" t="s">
        <v>3523</v>
      </c>
      <c r="D1938" s="59" t="s">
        <v>3524</v>
      </c>
      <c r="E1938" s="60">
        <v>2033.4</v>
      </c>
      <c r="F1938" s="61">
        <v>0</v>
      </c>
    </row>
    <row r="1939" s="1" customFormat="1" spans="1:6">
      <c r="A1939" s="10">
        <v>1936</v>
      </c>
      <c r="B1939" s="57" t="s">
        <v>2986</v>
      </c>
      <c r="C1939" s="58" t="s">
        <v>3525</v>
      </c>
      <c r="D1939" s="59" t="s">
        <v>3526</v>
      </c>
      <c r="E1939" s="60">
        <v>9024.76</v>
      </c>
      <c r="F1939" s="61">
        <v>0</v>
      </c>
    </row>
    <row r="1940" s="1" customFormat="1" spans="1:6">
      <c r="A1940" s="10">
        <v>1937</v>
      </c>
      <c r="B1940" s="57" t="s">
        <v>2986</v>
      </c>
      <c r="C1940" s="58" t="s">
        <v>3527</v>
      </c>
      <c r="D1940" s="59" t="s">
        <v>3528</v>
      </c>
      <c r="E1940" s="60">
        <v>2058.77</v>
      </c>
      <c r="F1940" s="61">
        <v>0.0625</v>
      </c>
    </row>
    <row r="1941" s="1" customFormat="1" spans="1:6">
      <c r="A1941" s="10">
        <v>1938</v>
      </c>
      <c r="B1941" s="57" t="s">
        <v>2986</v>
      </c>
      <c r="C1941" s="58" t="s">
        <v>3529</v>
      </c>
      <c r="D1941" s="59" t="s">
        <v>3530</v>
      </c>
      <c r="E1941" s="60">
        <v>425.75</v>
      </c>
      <c r="F1941" s="61">
        <v>0</v>
      </c>
    </row>
    <row r="1942" s="1" customFormat="1" spans="1:6">
      <c r="A1942" s="10">
        <v>1939</v>
      </c>
      <c r="B1942" s="57" t="s">
        <v>2986</v>
      </c>
      <c r="C1942" s="58" t="s">
        <v>3531</v>
      </c>
      <c r="D1942" s="59" t="s">
        <v>3532</v>
      </c>
      <c r="E1942" s="60">
        <v>29268.42</v>
      </c>
      <c r="F1942" s="61">
        <v>0.025</v>
      </c>
    </row>
    <row r="1943" s="1" customFormat="1" spans="1:6">
      <c r="A1943" s="10">
        <v>1940</v>
      </c>
      <c r="B1943" s="57" t="s">
        <v>2986</v>
      </c>
      <c r="C1943" s="58" t="s">
        <v>3533</v>
      </c>
      <c r="D1943" s="59" t="s">
        <v>3534</v>
      </c>
      <c r="E1943" s="60">
        <v>136.5</v>
      </c>
      <c r="F1943" s="61">
        <v>0</v>
      </c>
    </row>
    <row r="1944" s="1" customFormat="1" spans="1:6">
      <c r="A1944" s="10">
        <v>1941</v>
      </c>
      <c r="B1944" s="57" t="s">
        <v>2986</v>
      </c>
      <c r="C1944" s="58" t="s">
        <v>3535</v>
      </c>
      <c r="D1944" s="59" t="s">
        <v>3536</v>
      </c>
      <c r="E1944" s="60">
        <v>13146.59</v>
      </c>
      <c r="F1944" s="61">
        <v>0</v>
      </c>
    </row>
    <row r="1945" s="1" customFormat="1" spans="1:6">
      <c r="A1945" s="10">
        <v>1942</v>
      </c>
      <c r="B1945" s="57" t="s">
        <v>2986</v>
      </c>
      <c r="C1945" s="58" t="s">
        <v>3537</v>
      </c>
      <c r="D1945" s="59" t="s">
        <v>3538</v>
      </c>
      <c r="E1945" s="60">
        <v>1989.68</v>
      </c>
      <c r="F1945" s="61">
        <v>0.0667</v>
      </c>
    </row>
    <row r="1946" s="1" customFormat="1" spans="1:6">
      <c r="A1946" s="10">
        <v>1943</v>
      </c>
      <c r="B1946" s="57" t="s">
        <v>2986</v>
      </c>
      <c r="C1946" s="58" t="s">
        <v>3539</v>
      </c>
      <c r="D1946" s="59" t="s">
        <v>3540</v>
      </c>
      <c r="E1946" s="60">
        <v>1536.13</v>
      </c>
      <c r="F1946" s="61">
        <v>0</v>
      </c>
    </row>
    <row r="1947" s="1" customFormat="1" spans="1:6">
      <c r="A1947" s="10">
        <v>1944</v>
      </c>
      <c r="B1947" s="57" t="s">
        <v>2986</v>
      </c>
      <c r="C1947" s="58" t="s">
        <v>3541</v>
      </c>
      <c r="D1947" s="59" t="s">
        <v>3542</v>
      </c>
      <c r="E1947" s="60">
        <v>716.53</v>
      </c>
      <c r="F1947" s="61">
        <v>0</v>
      </c>
    </row>
    <row r="1948" s="1" customFormat="1" spans="1:6">
      <c r="A1948" s="10">
        <v>1945</v>
      </c>
      <c r="B1948" s="57" t="s">
        <v>2986</v>
      </c>
      <c r="C1948" s="58" t="s">
        <v>3543</v>
      </c>
      <c r="D1948" s="59" t="s">
        <v>3544</v>
      </c>
      <c r="E1948" s="60">
        <v>2244.6</v>
      </c>
      <c r="F1948" s="61">
        <v>0</v>
      </c>
    </row>
    <row r="1949" s="1" customFormat="1" spans="1:6">
      <c r="A1949" s="10">
        <v>1946</v>
      </c>
      <c r="B1949" s="57" t="s">
        <v>2986</v>
      </c>
      <c r="C1949" s="58" t="s">
        <v>3545</v>
      </c>
      <c r="D1949" s="59" t="s">
        <v>3546</v>
      </c>
      <c r="E1949" s="60">
        <v>175.5</v>
      </c>
      <c r="F1949" s="61">
        <v>0</v>
      </c>
    </row>
    <row r="1950" s="1" customFormat="1" spans="1:6">
      <c r="A1950" s="10">
        <v>1947</v>
      </c>
      <c r="B1950" s="57" t="s">
        <v>2986</v>
      </c>
      <c r="C1950" s="58" t="s">
        <v>3547</v>
      </c>
      <c r="D1950" s="59" t="s">
        <v>3548</v>
      </c>
      <c r="E1950" s="60">
        <v>888.1</v>
      </c>
      <c r="F1950" s="61">
        <v>0.1429</v>
      </c>
    </row>
    <row r="1951" s="1" customFormat="1" spans="1:6">
      <c r="A1951" s="10">
        <v>1948</v>
      </c>
      <c r="B1951" s="57" t="s">
        <v>2986</v>
      </c>
      <c r="C1951" s="58" t="s">
        <v>3549</v>
      </c>
      <c r="D1951" s="59">
        <v>351563729</v>
      </c>
      <c r="E1951" s="60">
        <v>413.01</v>
      </c>
      <c r="F1951" s="61">
        <v>0</v>
      </c>
    </row>
    <row r="1952" s="1" customFormat="1" spans="1:6">
      <c r="A1952" s="10">
        <v>1949</v>
      </c>
      <c r="B1952" s="57" t="s">
        <v>2986</v>
      </c>
      <c r="C1952" s="58" t="s">
        <v>3550</v>
      </c>
      <c r="D1952" s="59">
        <v>770600299</v>
      </c>
      <c r="E1952" s="60">
        <v>3852.07</v>
      </c>
      <c r="F1952" s="61">
        <v>0</v>
      </c>
    </row>
    <row r="1953" s="1" customFormat="1" spans="1:6">
      <c r="A1953" s="10">
        <v>1950</v>
      </c>
      <c r="B1953" s="57" t="s">
        <v>2986</v>
      </c>
      <c r="C1953" s="58" t="s">
        <v>3551</v>
      </c>
      <c r="D1953" s="59" t="s">
        <v>3552</v>
      </c>
      <c r="E1953" s="60">
        <v>267.7</v>
      </c>
      <c r="F1953" s="61">
        <v>0</v>
      </c>
    </row>
    <row r="1954" s="1" customFormat="1" spans="1:6">
      <c r="A1954" s="10">
        <v>1951</v>
      </c>
      <c r="B1954" s="57" t="s">
        <v>2986</v>
      </c>
      <c r="C1954" s="58" t="s">
        <v>3553</v>
      </c>
      <c r="D1954" s="59" t="s">
        <v>3554</v>
      </c>
      <c r="E1954" s="60">
        <v>131.2</v>
      </c>
      <c r="F1954" s="61">
        <v>0</v>
      </c>
    </row>
    <row r="1955" s="1" customFormat="1" spans="1:6">
      <c r="A1955" s="10">
        <v>1952</v>
      </c>
      <c r="B1955" s="57" t="s">
        <v>2986</v>
      </c>
      <c r="C1955" s="58" t="s">
        <v>3555</v>
      </c>
      <c r="D1955" s="59" t="s">
        <v>3556</v>
      </c>
      <c r="E1955" s="60">
        <v>273</v>
      </c>
      <c r="F1955" s="61">
        <v>0</v>
      </c>
    </row>
    <row r="1956" s="1" customFormat="1" spans="1:6">
      <c r="A1956" s="10">
        <v>1953</v>
      </c>
      <c r="B1956" s="57" t="s">
        <v>2986</v>
      </c>
      <c r="C1956" s="58" t="s">
        <v>3557</v>
      </c>
      <c r="D1956" s="59" t="s">
        <v>3558</v>
      </c>
      <c r="E1956" s="60">
        <v>131.2</v>
      </c>
      <c r="F1956" s="61">
        <v>0</v>
      </c>
    </row>
    <row r="1957" s="1" customFormat="1" spans="1:6">
      <c r="A1957" s="10">
        <v>1954</v>
      </c>
      <c r="B1957" s="57" t="s">
        <v>2986</v>
      </c>
      <c r="C1957" s="58" t="s">
        <v>3559</v>
      </c>
      <c r="D1957" s="59" t="s">
        <v>3560</v>
      </c>
      <c r="E1957" s="60">
        <v>131.2</v>
      </c>
      <c r="F1957" s="61">
        <v>0</v>
      </c>
    </row>
    <row r="1958" s="1" customFormat="1" spans="1:6">
      <c r="A1958" s="10">
        <v>1955</v>
      </c>
      <c r="B1958" s="57" t="s">
        <v>2986</v>
      </c>
      <c r="C1958" s="58" t="s">
        <v>3561</v>
      </c>
      <c r="D1958" s="59" t="s">
        <v>3562</v>
      </c>
      <c r="E1958" s="60">
        <v>131.2</v>
      </c>
      <c r="F1958" s="61">
        <v>0</v>
      </c>
    </row>
    <row r="1959" s="1" customFormat="1" spans="1:6">
      <c r="A1959" s="10">
        <v>1956</v>
      </c>
      <c r="B1959" s="57" t="s">
        <v>2986</v>
      </c>
      <c r="C1959" s="58" t="s">
        <v>3563</v>
      </c>
      <c r="D1959" s="59" t="s">
        <v>3564</v>
      </c>
      <c r="E1959" s="60">
        <v>262.39</v>
      </c>
      <c r="F1959" s="61">
        <v>0</v>
      </c>
    </row>
    <row r="1960" s="1" customFormat="1" spans="1:6">
      <c r="A1960" s="10">
        <v>1957</v>
      </c>
      <c r="B1960" s="57" t="s">
        <v>2986</v>
      </c>
      <c r="C1960" s="58" t="s">
        <v>3565</v>
      </c>
      <c r="D1960" s="59" t="s">
        <v>3566</v>
      </c>
      <c r="E1960" s="60">
        <v>2231.35</v>
      </c>
      <c r="F1960" s="61">
        <v>0</v>
      </c>
    </row>
    <row r="1961" s="1" customFormat="1" spans="1:6">
      <c r="A1961" s="10">
        <v>1958</v>
      </c>
      <c r="B1961" s="57" t="s">
        <v>2986</v>
      </c>
      <c r="C1961" s="58" t="s">
        <v>3567</v>
      </c>
      <c r="D1961" s="59" t="s">
        <v>3568</v>
      </c>
      <c r="E1961" s="60">
        <v>131.2</v>
      </c>
      <c r="F1961" s="61">
        <v>0</v>
      </c>
    </row>
    <row r="1962" s="1" customFormat="1" spans="1:6">
      <c r="A1962" s="10">
        <v>1959</v>
      </c>
      <c r="B1962" s="57" t="s">
        <v>2986</v>
      </c>
      <c r="C1962" s="58" t="s">
        <v>3569</v>
      </c>
      <c r="D1962" s="59" t="s">
        <v>3570</v>
      </c>
      <c r="E1962" s="60">
        <v>211.93</v>
      </c>
      <c r="F1962" s="61">
        <v>0</v>
      </c>
    </row>
    <row r="1963" s="1" customFormat="1" spans="1:6">
      <c r="A1963" s="10">
        <v>1960</v>
      </c>
      <c r="B1963" s="57" t="s">
        <v>2986</v>
      </c>
      <c r="C1963" s="58" t="s">
        <v>3571</v>
      </c>
      <c r="D1963" s="59" t="s">
        <v>3572</v>
      </c>
      <c r="E1963" s="60">
        <v>131.2</v>
      </c>
      <c r="F1963" s="61">
        <v>0</v>
      </c>
    </row>
    <row r="1964" s="1" customFormat="1" spans="1:6">
      <c r="A1964" s="10">
        <v>1961</v>
      </c>
      <c r="B1964" s="57" t="s">
        <v>2986</v>
      </c>
      <c r="C1964" s="58" t="s">
        <v>3573</v>
      </c>
      <c r="D1964" s="59" t="s">
        <v>3574</v>
      </c>
      <c r="E1964" s="60">
        <v>351</v>
      </c>
      <c r="F1964" s="61">
        <v>0</v>
      </c>
    </row>
    <row r="1965" s="1" customFormat="1" spans="1:6">
      <c r="A1965" s="10">
        <v>1962</v>
      </c>
      <c r="B1965" s="57" t="s">
        <v>2986</v>
      </c>
      <c r="C1965" s="58" t="s">
        <v>3575</v>
      </c>
      <c r="D1965" s="59" t="s">
        <v>3576</v>
      </c>
      <c r="E1965" s="60">
        <v>187.2</v>
      </c>
      <c r="F1965" s="61">
        <v>0</v>
      </c>
    </row>
    <row r="1966" s="1" customFormat="1" spans="1:6">
      <c r="A1966" s="10">
        <v>1963</v>
      </c>
      <c r="B1966" s="57" t="s">
        <v>2986</v>
      </c>
      <c r="C1966" s="58" t="s">
        <v>3577</v>
      </c>
      <c r="D1966" s="59" t="s">
        <v>3578</v>
      </c>
      <c r="E1966" s="60">
        <v>195</v>
      </c>
      <c r="F1966" s="61">
        <v>0</v>
      </c>
    </row>
    <row r="1967" s="1" customFormat="1" spans="1:6">
      <c r="A1967" s="10">
        <v>1964</v>
      </c>
      <c r="B1967" s="57" t="s">
        <v>2986</v>
      </c>
      <c r="C1967" s="58" t="s">
        <v>3579</v>
      </c>
      <c r="D1967" s="59" t="s">
        <v>3580</v>
      </c>
      <c r="E1967" s="60">
        <v>131.2</v>
      </c>
      <c r="F1967" s="61">
        <v>0</v>
      </c>
    </row>
    <row r="1968" s="1" customFormat="1" spans="1:6">
      <c r="A1968" s="10">
        <v>1965</v>
      </c>
      <c r="B1968" s="57" t="s">
        <v>2986</v>
      </c>
      <c r="C1968" s="58" t="s">
        <v>3581</v>
      </c>
      <c r="D1968" s="59" t="s">
        <v>3582</v>
      </c>
      <c r="E1968" s="60">
        <v>262.39</v>
      </c>
      <c r="F1968" s="61">
        <v>0</v>
      </c>
    </row>
    <row r="1969" s="1" customFormat="1" spans="1:6">
      <c r="A1969" s="10">
        <v>1966</v>
      </c>
      <c r="B1969" s="57" t="s">
        <v>2986</v>
      </c>
      <c r="C1969" s="58" t="s">
        <v>3583</v>
      </c>
      <c r="D1969" s="59" t="s">
        <v>3584</v>
      </c>
      <c r="E1969" s="60">
        <v>262.39</v>
      </c>
      <c r="F1969" s="61">
        <v>0</v>
      </c>
    </row>
    <row r="1970" s="1" customFormat="1" spans="1:6">
      <c r="A1970" s="10">
        <v>1967</v>
      </c>
      <c r="B1970" s="57" t="s">
        <v>2986</v>
      </c>
      <c r="C1970" s="58" t="s">
        <v>3585</v>
      </c>
      <c r="D1970" s="59" t="s">
        <v>3586</v>
      </c>
      <c r="E1970" s="60">
        <v>156</v>
      </c>
      <c r="F1970" s="61">
        <v>0</v>
      </c>
    </row>
    <row r="1971" s="1" customFormat="1" spans="1:6">
      <c r="A1971" s="10">
        <v>1968</v>
      </c>
      <c r="B1971" s="57" t="s">
        <v>2986</v>
      </c>
      <c r="C1971" s="58" t="s">
        <v>3587</v>
      </c>
      <c r="D1971" s="59" t="s">
        <v>3588</v>
      </c>
      <c r="E1971" s="60">
        <v>296.09</v>
      </c>
      <c r="F1971" s="61">
        <v>0</v>
      </c>
    </row>
    <row r="1972" s="1" customFormat="1" spans="1:6">
      <c r="A1972" s="10">
        <v>1969</v>
      </c>
      <c r="B1972" s="57" t="s">
        <v>2986</v>
      </c>
      <c r="C1972" s="58" t="s">
        <v>3589</v>
      </c>
      <c r="D1972" s="59" t="s">
        <v>3590</v>
      </c>
      <c r="E1972" s="60">
        <v>412.92</v>
      </c>
      <c r="F1972" s="61">
        <v>0</v>
      </c>
    </row>
    <row r="1973" s="1" customFormat="1" spans="1:6">
      <c r="A1973" s="10">
        <v>1970</v>
      </c>
      <c r="B1973" s="57" t="s">
        <v>2986</v>
      </c>
      <c r="C1973" s="58" t="s">
        <v>3591</v>
      </c>
      <c r="D1973" s="59" t="s">
        <v>3592</v>
      </c>
      <c r="E1973" s="60">
        <v>262.39</v>
      </c>
      <c r="F1973" s="61">
        <v>0</v>
      </c>
    </row>
    <row r="1974" s="1" customFormat="1" spans="1:6">
      <c r="A1974" s="10">
        <v>1971</v>
      </c>
      <c r="B1974" s="57" t="s">
        <v>2986</v>
      </c>
      <c r="C1974" s="58" t="s">
        <v>3593</v>
      </c>
      <c r="D1974" s="59" t="s">
        <v>3594</v>
      </c>
      <c r="E1974" s="60">
        <v>232.12</v>
      </c>
      <c r="F1974" s="61">
        <v>0</v>
      </c>
    </row>
    <row r="1975" s="1" customFormat="1" spans="1:6">
      <c r="A1975" s="10">
        <v>1972</v>
      </c>
      <c r="B1975" s="57" t="s">
        <v>2986</v>
      </c>
      <c r="C1975" s="58" t="s">
        <v>3595</v>
      </c>
      <c r="D1975" s="59" t="s">
        <v>3596</v>
      </c>
      <c r="E1975" s="60">
        <v>409.5</v>
      </c>
      <c r="F1975" s="61">
        <v>0</v>
      </c>
    </row>
    <row r="1976" s="1" customFormat="1" spans="1:6">
      <c r="A1976" s="10">
        <v>1973</v>
      </c>
      <c r="B1976" s="57" t="s">
        <v>2986</v>
      </c>
      <c r="C1976" s="58" t="s">
        <v>3597</v>
      </c>
      <c r="D1976" s="59" t="s">
        <v>3598</v>
      </c>
      <c r="E1976" s="60">
        <v>131.2</v>
      </c>
      <c r="F1976" s="61">
        <v>0</v>
      </c>
    </row>
    <row r="1977" s="1" customFormat="1" spans="1:6">
      <c r="A1977" s="10">
        <v>1974</v>
      </c>
      <c r="B1977" s="57" t="s">
        <v>2986</v>
      </c>
      <c r="C1977" s="58" t="s">
        <v>3599</v>
      </c>
      <c r="D1977" s="59" t="s">
        <v>3600</v>
      </c>
      <c r="E1977" s="60">
        <v>446.78</v>
      </c>
      <c r="F1977" s="61">
        <v>0</v>
      </c>
    </row>
    <row r="1978" s="1" customFormat="1" spans="1:6">
      <c r="A1978" s="10">
        <v>1975</v>
      </c>
      <c r="B1978" s="57" t="s">
        <v>2986</v>
      </c>
      <c r="C1978" s="58" t="s">
        <v>3601</v>
      </c>
      <c r="D1978" s="59" t="s">
        <v>3602</v>
      </c>
      <c r="E1978" s="60">
        <v>338.99</v>
      </c>
      <c r="F1978" s="61">
        <v>0</v>
      </c>
    </row>
    <row r="1979" s="1" customFormat="1" spans="1:6">
      <c r="A1979" s="10">
        <v>1976</v>
      </c>
      <c r="B1979" s="57" t="s">
        <v>2986</v>
      </c>
      <c r="C1979" s="58" t="s">
        <v>3603</v>
      </c>
      <c r="D1979" s="59" t="s">
        <v>3604</v>
      </c>
      <c r="E1979" s="60">
        <v>468</v>
      </c>
      <c r="F1979" s="61">
        <v>0</v>
      </c>
    </row>
    <row r="1980" s="1" customFormat="1" spans="1:6">
      <c r="A1980" s="10">
        <v>1977</v>
      </c>
      <c r="B1980" s="57" t="s">
        <v>2986</v>
      </c>
      <c r="C1980" s="58" t="s">
        <v>3605</v>
      </c>
      <c r="D1980" s="59" t="s">
        <v>3606</v>
      </c>
      <c r="E1980" s="60">
        <v>304.5</v>
      </c>
      <c r="F1980" s="61">
        <v>0</v>
      </c>
    </row>
    <row r="1981" s="1" customFormat="1" spans="1:6">
      <c r="A1981" s="10">
        <v>1978</v>
      </c>
      <c r="B1981" s="57" t="s">
        <v>2986</v>
      </c>
      <c r="C1981" s="58" t="s">
        <v>3607</v>
      </c>
      <c r="D1981" s="59" t="s">
        <v>3608</v>
      </c>
      <c r="E1981" s="60">
        <v>252.53</v>
      </c>
      <c r="F1981" s="61">
        <v>0</v>
      </c>
    </row>
    <row r="1982" s="1" customFormat="1" spans="1:6">
      <c r="A1982" s="10">
        <v>1979</v>
      </c>
      <c r="B1982" s="57" t="s">
        <v>2986</v>
      </c>
      <c r="C1982" s="58" t="s">
        <v>3609</v>
      </c>
      <c r="D1982" s="59" t="s">
        <v>3610</v>
      </c>
      <c r="E1982" s="60">
        <v>131.2</v>
      </c>
      <c r="F1982" s="61">
        <v>0</v>
      </c>
    </row>
    <row r="1983" s="1" customFormat="1" spans="1:6">
      <c r="A1983" s="10">
        <v>1980</v>
      </c>
      <c r="B1983" s="57" t="s">
        <v>2986</v>
      </c>
      <c r="C1983" s="58" t="s">
        <v>3611</v>
      </c>
      <c r="D1983" s="59" t="s">
        <v>3612</v>
      </c>
      <c r="E1983" s="60">
        <v>162.88</v>
      </c>
      <c r="F1983" s="61">
        <v>0</v>
      </c>
    </row>
    <row r="1984" s="1" customFormat="1" spans="1:6">
      <c r="A1984" s="10">
        <v>1981</v>
      </c>
      <c r="B1984" s="57" t="s">
        <v>2986</v>
      </c>
      <c r="C1984" s="58" t="s">
        <v>3613</v>
      </c>
      <c r="D1984" s="59" t="s">
        <v>3614</v>
      </c>
      <c r="E1984" s="60">
        <v>131.2</v>
      </c>
      <c r="F1984" s="61">
        <v>0</v>
      </c>
    </row>
    <row r="1985" s="1" customFormat="1" spans="1:6">
      <c r="A1985" s="10">
        <v>1982</v>
      </c>
      <c r="B1985" s="57" t="s">
        <v>2986</v>
      </c>
      <c r="C1985" s="58" t="s">
        <v>3615</v>
      </c>
      <c r="D1985" s="59" t="s">
        <v>3616</v>
      </c>
      <c r="E1985" s="60">
        <v>152.1</v>
      </c>
      <c r="F1985" s="61">
        <v>0</v>
      </c>
    </row>
    <row r="1986" s="1" customFormat="1" spans="1:6">
      <c r="A1986" s="10">
        <v>1983</v>
      </c>
      <c r="B1986" s="57" t="s">
        <v>2986</v>
      </c>
      <c r="C1986" s="58" t="s">
        <v>3617</v>
      </c>
      <c r="D1986" s="59" t="s">
        <v>3618</v>
      </c>
      <c r="E1986" s="60">
        <v>131.2</v>
      </c>
      <c r="F1986" s="61">
        <v>0</v>
      </c>
    </row>
    <row r="1987" s="1" customFormat="1" spans="1:6">
      <c r="A1987" s="10">
        <v>1984</v>
      </c>
      <c r="B1987" s="57" t="s">
        <v>2986</v>
      </c>
      <c r="C1987" s="58" t="s">
        <v>3619</v>
      </c>
      <c r="D1987" s="59" t="s">
        <v>3620</v>
      </c>
      <c r="E1987" s="60">
        <v>131.2</v>
      </c>
      <c r="F1987" s="61">
        <v>0</v>
      </c>
    </row>
    <row r="1988" s="1" customFormat="1" spans="1:6">
      <c r="A1988" s="10">
        <v>1985</v>
      </c>
      <c r="B1988" s="57" t="s">
        <v>2986</v>
      </c>
      <c r="C1988" s="58" t="s">
        <v>3621</v>
      </c>
      <c r="D1988" s="59" t="s">
        <v>3622</v>
      </c>
      <c r="E1988" s="60">
        <v>213.28</v>
      </c>
      <c r="F1988" s="61">
        <v>0</v>
      </c>
    </row>
    <row r="1989" s="1" customFormat="1" spans="1:6">
      <c r="A1989" s="10">
        <v>1986</v>
      </c>
      <c r="B1989" s="57" t="s">
        <v>2986</v>
      </c>
      <c r="C1989" s="58" t="s">
        <v>3623</v>
      </c>
      <c r="D1989" s="59" t="s">
        <v>3624</v>
      </c>
      <c r="E1989" s="60">
        <v>131.2</v>
      </c>
      <c r="F1989" s="61">
        <v>0</v>
      </c>
    </row>
    <row r="1990" s="1" customFormat="1" spans="1:6">
      <c r="A1990" s="10">
        <v>1987</v>
      </c>
      <c r="B1990" s="57" t="s">
        <v>2986</v>
      </c>
      <c r="C1990" s="58" t="s">
        <v>3625</v>
      </c>
      <c r="D1990" s="59" t="s">
        <v>3626</v>
      </c>
      <c r="E1990" s="60">
        <v>599.93</v>
      </c>
      <c r="F1990" s="61">
        <v>0</v>
      </c>
    </row>
    <row r="1991" s="1" customFormat="1" spans="1:6">
      <c r="A1991" s="10">
        <v>1988</v>
      </c>
      <c r="B1991" s="57" t="s">
        <v>2986</v>
      </c>
      <c r="C1991" s="58" t="s">
        <v>3627</v>
      </c>
      <c r="D1991" s="59" t="s">
        <v>3628</v>
      </c>
      <c r="E1991" s="60">
        <v>4429.6</v>
      </c>
      <c r="F1991" s="61">
        <v>0</v>
      </c>
    </row>
    <row r="1992" s="1" customFormat="1" spans="1:6">
      <c r="A1992" s="10">
        <v>1989</v>
      </c>
      <c r="B1992" s="57" t="s">
        <v>2986</v>
      </c>
      <c r="C1992" s="58" t="s">
        <v>3629</v>
      </c>
      <c r="D1992" s="59" t="s">
        <v>3630</v>
      </c>
      <c r="E1992" s="60">
        <v>183.7</v>
      </c>
      <c r="F1992" s="61">
        <v>0</v>
      </c>
    </row>
    <row r="1993" s="1" customFormat="1" spans="1:6">
      <c r="A1993" s="10">
        <v>1990</v>
      </c>
      <c r="B1993" s="57" t="s">
        <v>2986</v>
      </c>
      <c r="C1993" s="58" t="s">
        <v>3631</v>
      </c>
      <c r="D1993" s="59" t="s">
        <v>3632</v>
      </c>
      <c r="E1993" s="60">
        <v>265.2</v>
      </c>
      <c r="F1993" s="61">
        <v>0</v>
      </c>
    </row>
    <row r="1994" s="1" customFormat="1" spans="1:6">
      <c r="A1994" s="10">
        <v>1991</v>
      </c>
      <c r="B1994" s="57" t="s">
        <v>2986</v>
      </c>
      <c r="C1994" s="58" t="s">
        <v>3633</v>
      </c>
      <c r="D1994" s="59" t="s">
        <v>3634</v>
      </c>
      <c r="E1994" s="60">
        <v>438.2</v>
      </c>
      <c r="F1994" s="61">
        <v>0</v>
      </c>
    </row>
    <row r="1995" s="1" customFormat="1" spans="1:6">
      <c r="A1995" s="10">
        <v>1992</v>
      </c>
      <c r="B1995" s="57" t="s">
        <v>2986</v>
      </c>
      <c r="C1995" s="58" t="s">
        <v>3635</v>
      </c>
      <c r="D1995" s="59" t="s">
        <v>3636</v>
      </c>
      <c r="E1995" s="60">
        <v>131.2</v>
      </c>
      <c r="F1995" s="61">
        <v>0</v>
      </c>
    </row>
    <row r="1996" s="1" customFormat="1" spans="1:6">
      <c r="A1996" s="10">
        <v>1993</v>
      </c>
      <c r="B1996" s="57" t="s">
        <v>2986</v>
      </c>
      <c r="C1996" s="58" t="s">
        <v>3637</v>
      </c>
      <c r="D1996" s="59" t="s">
        <v>3638</v>
      </c>
      <c r="E1996" s="60">
        <v>292.67</v>
      </c>
      <c r="F1996" s="61">
        <v>0</v>
      </c>
    </row>
    <row r="1997" s="1" customFormat="1" spans="1:6">
      <c r="A1997" s="10">
        <v>1994</v>
      </c>
      <c r="B1997" s="57" t="s">
        <v>2986</v>
      </c>
      <c r="C1997" s="58" t="s">
        <v>3639</v>
      </c>
      <c r="D1997" s="59" t="s">
        <v>3640</v>
      </c>
      <c r="E1997" s="60">
        <v>232.12</v>
      </c>
      <c r="F1997" s="61">
        <v>0</v>
      </c>
    </row>
    <row r="1998" s="1" customFormat="1" spans="1:6">
      <c r="A1998" s="10">
        <v>1995</v>
      </c>
      <c r="B1998" s="57" t="s">
        <v>2986</v>
      </c>
      <c r="C1998" s="58" t="s">
        <v>3641</v>
      </c>
      <c r="D1998" s="59" t="s">
        <v>3642</v>
      </c>
      <c r="E1998" s="60">
        <v>439.09</v>
      </c>
      <c r="F1998" s="61">
        <v>0</v>
      </c>
    </row>
    <row r="1999" s="1" customFormat="1" spans="1:6">
      <c r="A1999" s="10">
        <v>1996</v>
      </c>
      <c r="B1999" s="57" t="s">
        <v>2986</v>
      </c>
      <c r="C1999" s="58" t="s">
        <v>3643</v>
      </c>
      <c r="D1999" s="59" t="s">
        <v>3644</v>
      </c>
      <c r="E1999" s="60">
        <v>561.6</v>
      </c>
      <c r="F1999" s="61">
        <v>0</v>
      </c>
    </row>
    <row r="2000" s="1" customFormat="1" spans="1:6">
      <c r="A2000" s="10">
        <v>1997</v>
      </c>
      <c r="B2000" s="57" t="s">
        <v>2986</v>
      </c>
      <c r="C2000" s="58" t="s">
        <v>3645</v>
      </c>
      <c r="D2000" s="59" t="s">
        <v>3646</v>
      </c>
      <c r="E2000" s="60">
        <v>343.13</v>
      </c>
      <c r="F2000" s="61">
        <v>0</v>
      </c>
    </row>
    <row r="2001" s="1" customFormat="1" spans="1:6">
      <c r="A2001" s="10">
        <v>1998</v>
      </c>
      <c r="B2001" s="57" t="s">
        <v>2986</v>
      </c>
      <c r="C2001" s="58" t="s">
        <v>3647</v>
      </c>
      <c r="D2001" s="59" t="s">
        <v>3648</v>
      </c>
      <c r="E2001" s="60">
        <v>287.2</v>
      </c>
      <c r="F2001" s="61">
        <v>0</v>
      </c>
    </row>
    <row r="2002" s="1" customFormat="1" spans="1:6">
      <c r="A2002" s="10">
        <v>1999</v>
      </c>
      <c r="B2002" s="57" t="s">
        <v>2986</v>
      </c>
      <c r="C2002" s="58" t="s">
        <v>3649</v>
      </c>
      <c r="D2002" s="59" t="s">
        <v>3650</v>
      </c>
      <c r="E2002" s="60">
        <v>501.94</v>
      </c>
      <c r="F2002" s="61">
        <v>0</v>
      </c>
    </row>
    <row r="2003" s="1" customFormat="1" spans="1:6">
      <c r="A2003" s="10">
        <v>2000</v>
      </c>
      <c r="B2003" s="57" t="s">
        <v>2986</v>
      </c>
      <c r="C2003" s="58" t="s">
        <v>3651</v>
      </c>
      <c r="D2003" s="59" t="s">
        <v>3652</v>
      </c>
      <c r="E2003" s="60">
        <v>131.2</v>
      </c>
      <c r="F2003" s="61">
        <v>0</v>
      </c>
    </row>
    <row r="2004" s="1" customFormat="1" spans="1:6">
      <c r="A2004" s="10">
        <v>2001</v>
      </c>
      <c r="B2004" s="57" t="s">
        <v>2986</v>
      </c>
      <c r="C2004" s="58" t="s">
        <v>3653</v>
      </c>
      <c r="D2004" s="59" t="s">
        <v>3654</v>
      </c>
      <c r="E2004" s="60">
        <v>132.6</v>
      </c>
      <c r="F2004" s="61">
        <v>0</v>
      </c>
    </row>
    <row r="2005" s="1" customFormat="1" spans="1:6">
      <c r="A2005" s="10">
        <v>2002</v>
      </c>
      <c r="B2005" s="57" t="s">
        <v>2986</v>
      </c>
      <c r="C2005" s="58" t="s">
        <v>3655</v>
      </c>
      <c r="D2005" s="59" t="s">
        <v>3656</v>
      </c>
      <c r="E2005" s="60">
        <v>265.2</v>
      </c>
      <c r="F2005" s="61">
        <v>0</v>
      </c>
    </row>
    <row r="2006" s="1" customFormat="1" spans="1:6">
      <c r="A2006" s="10">
        <v>2003</v>
      </c>
      <c r="B2006" s="57" t="s">
        <v>2986</v>
      </c>
      <c r="C2006" s="58" t="s">
        <v>3657</v>
      </c>
      <c r="D2006" s="59" t="s">
        <v>3658</v>
      </c>
      <c r="E2006" s="60">
        <v>531.15</v>
      </c>
      <c r="F2006" s="61">
        <v>0</v>
      </c>
    </row>
    <row r="2007" s="1" customFormat="1" spans="1:6">
      <c r="A2007" s="10">
        <v>2004</v>
      </c>
      <c r="B2007" s="57" t="s">
        <v>2986</v>
      </c>
      <c r="C2007" s="58" t="s">
        <v>3659</v>
      </c>
      <c r="D2007" s="59" t="s">
        <v>3660</v>
      </c>
      <c r="E2007" s="60">
        <v>300.85</v>
      </c>
      <c r="F2007" s="61">
        <v>0</v>
      </c>
    </row>
    <row r="2008" s="1" customFormat="1" spans="1:6">
      <c r="A2008" s="10">
        <v>2005</v>
      </c>
      <c r="B2008" s="57" t="s">
        <v>2986</v>
      </c>
      <c r="C2008" s="58" t="s">
        <v>3661</v>
      </c>
      <c r="D2008" s="59" t="s">
        <v>3662</v>
      </c>
      <c r="E2008" s="60">
        <v>312.85</v>
      </c>
      <c r="F2008" s="61">
        <v>0</v>
      </c>
    </row>
    <row r="2009" s="1" customFormat="1" spans="1:6">
      <c r="A2009" s="10">
        <v>2006</v>
      </c>
      <c r="B2009" s="57" t="s">
        <v>2986</v>
      </c>
      <c r="C2009" s="58" t="s">
        <v>3663</v>
      </c>
      <c r="D2009" s="59" t="s">
        <v>3664</v>
      </c>
      <c r="E2009" s="60">
        <v>240</v>
      </c>
      <c r="F2009" s="61">
        <v>0</v>
      </c>
    </row>
    <row r="2010" s="1" customFormat="1" spans="1:6">
      <c r="A2010" s="10">
        <v>2007</v>
      </c>
      <c r="B2010" s="57" t="s">
        <v>2986</v>
      </c>
      <c r="C2010" s="58" t="s">
        <v>3665</v>
      </c>
      <c r="D2010" s="59" t="s">
        <v>3666</v>
      </c>
      <c r="E2010" s="60">
        <v>262.39</v>
      </c>
      <c r="F2010" s="61">
        <v>0</v>
      </c>
    </row>
    <row r="2011" s="1" customFormat="1" spans="1:6">
      <c r="A2011" s="10">
        <v>2008</v>
      </c>
      <c r="B2011" s="57" t="s">
        <v>2986</v>
      </c>
      <c r="C2011" s="58" t="s">
        <v>3667</v>
      </c>
      <c r="D2011" s="59" t="s">
        <v>3668</v>
      </c>
      <c r="E2011" s="60">
        <v>465.4</v>
      </c>
      <c r="F2011" s="61">
        <v>0</v>
      </c>
    </row>
    <row r="2012" s="1" customFormat="1" spans="1:6">
      <c r="A2012" s="10">
        <v>2009</v>
      </c>
      <c r="B2012" s="57" t="s">
        <v>2986</v>
      </c>
      <c r="C2012" s="58" t="s">
        <v>3669</v>
      </c>
      <c r="D2012" s="59" t="s">
        <v>3670</v>
      </c>
      <c r="E2012" s="60">
        <v>262.39</v>
      </c>
      <c r="F2012" s="61">
        <v>0</v>
      </c>
    </row>
    <row r="2013" s="1" customFormat="1" spans="1:6">
      <c r="A2013" s="10">
        <v>2010</v>
      </c>
      <c r="B2013" s="57" t="s">
        <v>2986</v>
      </c>
      <c r="C2013" s="58" t="s">
        <v>3671</v>
      </c>
      <c r="D2013" s="59" t="s">
        <v>3672</v>
      </c>
      <c r="E2013" s="60">
        <v>131.2</v>
      </c>
      <c r="F2013" s="61">
        <v>0</v>
      </c>
    </row>
    <row r="2014" s="1" customFormat="1" spans="1:6">
      <c r="A2014" s="10">
        <v>2011</v>
      </c>
      <c r="B2014" s="57" t="s">
        <v>2986</v>
      </c>
      <c r="C2014" s="58" t="s">
        <v>3673</v>
      </c>
      <c r="D2014" s="59" t="s">
        <v>3674</v>
      </c>
      <c r="E2014" s="60">
        <v>227.47</v>
      </c>
      <c r="F2014" s="61">
        <v>0</v>
      </c>
    </row>
    <row r="2015" s="1" customFormat="1" spans="1:6">
      <c r="A2015" s="10">
        <v>2012</v>
      </c>
      <c r="B2015" s="57" t="s">
        <v>2986</v>
      </c>
      <c r="C2015" s="58" t="s">
        <v>3675</v>
      </c>
      <c r="D2015" s="59" t="s">
        <v>3676</v>
      </c>
      <c r="E2015" s="60">
        <v>166.78</v>
      </c>
      <c r="F2015" s="61">
        <v>0</v>
      </c>
    </row>
    <row r="2016" s="1" customFormat="1" spans="1:6">
      <c r="A2016" s="10">
        <v>2013</v>
      </c>
      <c r="B2016" s="57" t="s">
        <v>2986</v>
      </c>
      <c r="C2016" s="58" t="s">
        <v>3677</v>
      </c>
      <c r="D2016" s="59" t="s">
        <v>3678</v>
      </c>
      <c r="E2016" s="60">
        <v>136.5</v>
      </c>
      <c r="F2016" s="61">
        <v>0</v>
      </c>
    </row>
    <row r="2017" s="1" customFormat="1" spans="1:6">
      <c r="A2017" s="10">
        <v>2014</v>
      </c>
      <c r="B2017" s="57" t="s">
        <v>2986</v>
      </c>
      <c r="C2017" s="58" t="s">
        <v>3679</v>
      </c>
      <c r="D2017" s="59" t="s">
        <v>3680</v>
      </c>
      <c r="E2017" s="60">
        <v>262.39</v>
      </c>
      <c r="F2017" s="61">
        <v>0</v>
      </c>
    </row>
    <row r="2018" s="1" customFormat="1" spans="1:6">
      <c r="A2018" s="10">
        <v>2015</v>
      </c>
      <c r="B2018" s="57" t="s">
        <v>2986</v>
      </c>
      <c r="C2018" s="58" t="s">
        <v>3681</v>
      </c>
      <c r="D2018" s="59" t="s">
        <v>3682</v>
      </c>
      <c r="E2018" s="60">
        <v>263.57</v>
      </c>
      <c r="F2018" s="61">
        <v>0</v>
      </c>
    </row>
    <row r="2019" s="1" customFormat="1" spans="1:6">
      <c r="A2019" s="10">
        <v>2016</v>
      </c>
      <c r="B2019" s="57" t="s">
        <v>2986</v>
      </c>
      <c r="C2019" s="58" t="s">
        <v>3683</v>
      </c>
      <c r="D2019" s="59" t="s">
        <v>3684</v>
      </c>
      <c r="E2019" s="60">
        <v>131.2</v>
      </c>
      <c r="F2019" s="61">
        <v>0</v>
      </c>
    </row>
    <row r="2020" s="1" customFormat="1" spans="1:6">
      <c r="A2020" s="10">
        <v>2017</v>
      </c>
      <c r="B2020" s="57" t="s">
        <v>2986</v>
      </c>
      <c r="C2020" s="58" t="s">
        <v>3685</v>
      </c>
      <c r="D2020" s="59" t="s">
        <v>3686</v>
      </c>
      <c r="E2020" s="60">
        <v>136.5</v>
      </c>
      <c r="F2020" s="61">
        <v>0</v>
      </c>
    </row>
    <row r="2021" s="1" customFormat="1" spans="1:6">
      <c r="A2021" s="10">
        <v>2018</v>
      </c>
      <c r="B2021" s="57" t="s">
        <v>2986</v>
      </c>
      <c r="C2021" s="58" t="s">
        <v>3687</v>
      </c>
      <c r="D2021" s="59" t="s">
        <v>3688</v>
      </c>
      <c r="E2021" s="60">
        <v>312.85</v>
      </c>
      <c r="F2021" s="61">
        <v>0</v>
      </c>
    </row>
    <row r="2022" s="1" customFormat="1" spans="1:6">
      <c r="A2022" s="10">
        <v>2019</v>
      </c>
      <c r="B2022" s="57" t="s">
        <v>2986</v>
      </c>
      <c r="C2022" s="58" t="s">
        <v>3689</v>
      </c>
      <c r="D2022" s="59" t="s">
        <v>3690</v>
      </c>
      <c r="E2022" s="60">
        <v>331.5</v>
      </c>
      <c r="F2022" s="61">
        <v>0</v>
      </c>
    </row>
    <row r="2023" s="1" customFormat="1" spans="1:6">
      <c r="A2023" s="10">
        <v>2020</v>
      </c>
      <c r="B2023" s="57" t="s">
        <v>2986</v>
      </c>
      <c r="C2023" s="58" t="s">
        <v>3691</v>
      </c>
      <c r="D2023" s="59" t="s">
        <v>3692</v>
      </c>
      <c r="E2023" s="60">
        <v>273</v>
      </c>
      <c r="F2023" s="61">
        <v>0</v>
      </c>
    </row>
    <row r="2024" s="1" customFormat="1" spans="1:6">
      <c r="A2024" s="10">
        <v>2021</v>
      </c>
      <c r="B2024" s="57" t="s">
        <v>2986</v>
      </c>
      <c r="C2024" s="58" t="s">
        <v>3693</v>
      </c>
      <c r="D2024" s="59" t="s">
        <v>3694</v>
      </c>
      <c r="E2024" s="60">
        <v>262.39</v>
      </c>
      <c r="F2024" s="61">
        <v>0</v>
      </c>
    </row>
    <row r="2025" s="1" customFormat="1" spans="1:6">
      <c r="A2025" s="10">
        <v>2022</v>
      </c>
      <c r="B2025" s="57" t="s">
        <v>2986</v>
      </c>
      <c r="C2025" s="58" t="s">
        <v>3695</v>
      </c>
      <c r="D2025" s="59" t="s">
        <v>3696</v>
      </c>
      <c r="E2025" s="60">
        <v>2021.4</v>
      </c>
      <c r="F2025" s="61">
        <v>0</v>
      </c>
    </row>
    <row r="2026" s="1" customFormat="1" spans="1:6">
      <c r="A2026" s="10">
        <v>2023</v>
      </c>
      <c r="B2026" s="57" t="s">
        <v>2986</v>
      </c>
      <c r="C2026" s="58" t="s">
        <v>3697</v>
      </c>
      <c r="D2026" s="59" t="s">
        <v>3698</v>
      </c>
      <c r="E2026" s="60">
        <v>1102.26</v>
      </c>
      <c r="F2026" s="61">
        <v>0</v>
      </c>
    </row>
    <row r="2027" s="1" customFormat="1" spans="1:6">
      <c r="A2027" s="10">
        <v>2024</v>
      </c>
      <c r="B2027" s="57" t="s">
        <v>2986</v>
      </c>
      <c r="C2027" s="58" t="s">
        <v>3699</v>
      </c>
      <c r="D2027" s="59" t="s">
        <v>3700</v>
      </c>
      <c r="E2027" s="60">
        <v>393.59</v>
      </c>
      <c r="F2027" s="61">
        <v>0</v>
      </c>
    </row>
    <row r="2028" s="1" customFormat="1" spans="1:6">
      <c r="A2028" s="10">
        <v>2025</v>
      </c>
      <c r="B2028" s="57" t="s">
        <v>2986</v>
      </c>
      <c r="C2028" s="58" t="s">
        <v>3701</v>
      </c>
      <c r="D2028" s="59" t="s">
        <v>3702</v>
      </c>
      <c r="E2028" s="60">
        <v>1131.9</v>
      </c>
      <c r="F2028" s="61">
        <v>0</v>
      </c>
    </row>
    <row r="2029" s="1" customFormat="1" spans="1:6">
      <c r="A2029" s="10">
        <v>2026</v>
      </c>
      <c r="B2029" s="57" t="s">
        <v>2986</v>
      </c>
      <c r="C2029" s="58" t="s">
        <v>3703</v>
      </c>
      <c r="D2029" s="59" t="s">
        <v>3704</v>
      </c>
      <c r="E2029" s="60">
        <v>588.35</v>
      </c>
      <c r="F2029" s="61">
        <v>0</v>
      </c>
    </row>
    <row r="2030" s="1" customFormat="1" spans="1:6">
      <c r="A2030" s="10">
        <v>2027</v>
      </c>
      <c r="B2030" s="57" t="s">
        <v>2986</v>
      </c>
      <c r="C2030" s="58" t="s">
        <v>3705</v>
      </c>
      <c r="D2030" s="59" t="s">
        <v>3706</v>
      </c>
      <c r="E2030" s="60">
        <v>29608.06</v>
      </c>
      <c r="F2030" s="61">
        <v>0</v>
      </c>
    </row>
    <row r="2031" s="1" customFormat="1" spans="1:6">
      <c r="A2031" s="10">
        <v>2028</v>
      </c>
      <c r="B2031" s="57" t="s">
        <v>2986</v>
      </c>
      <c r="C2031" s="58" t="s">
        <v>3707</v>
      </c>
      <c r="D2031" s="59" t="s">
        <v>3708</v>
      </c>
      <c r="E2031" s="60">
        <v>1782</v>
      </c>
      <c r="F2031" s="61">
        <v>0</v>
      </c>
    </row>
    <row r="2032" s="1" customFormat="1" spans="1:6">
      <c r="A2032" s="10">
        <v>2029</v>
      </c>
      <c r="B2032" s="57" t="s">
        <v>2986</v>
      </c>
      <c r="C2032" s="58" t="s">
        <v>3709</v>
      </c>
      <c r="D2032" s="59" t="s">
        <v>3710</v>
      </c>
      <c r="E2032" s="60">
        <v>555.06</v>
      </c>
      <c r="F2032" s="61">
        <v>0</v>
      </c>
    </row>
    <row r="2033" s="1" customFormat="1" spans="1:6">
      <c r="A2033" s="10">
        <v>2030</v>
      </c>
      <c r="B2033" s="57" t="s">
        <v>2986</v>
      </c>
      <c r="C2033" s="58" t="s">
        <v>3711</v>
      </c>
      <c r="D2033" s="59" t="s">
        <v>3712</v>
      </c>
      <c r="E2033" s="60">
        <v>1615.21</v>
      </c>
      <c r="F2033" s="61">
        <v>0</v>
      </c>
    </row>
    <row r="2034" s="1" customFormat="1" spans="1:6">
      <c r="A2034" s="10">
        <v>2031</v>
      </c>
      <c r="B2034" s="57" t="s">
        <v>2986</v>
      </c>
      <c r="C2034" s="58" t="s">
        <v>3713</v>
      </c>
      <c r="D2034" s="59" t="s">
        <v>3714</v>
      </c>
      <c r="E2034" s="60">
        <v>655.98</v>
      </c>
      <c r="F2034" s="61">
        <v>0</v>
      </c>
    </row>
    <row r="2035" s="1" customFormat="1" spans="1:6">
      <c r="A2035" s="10">
        <v>2032</v>
      </c>
      <c r="B2035" s="57" t="s">
        <v>2986</v>
      </c>
      <c r="C2035" s="58" t="s">
        <v>3715</v>
      </c>
      <c r="D2035" s="59" t="s">
        <v>3716</v>
      </c>
      <c r="E2035" s="60">
        <v>8534.17</v>
      </c>
      <c r="F2035" s="61">
        <v>0</v>
      </c>
    </row>
    <row r="2036" s="1" customFormat="1" spans="1:6">
      <c r="A2036" s="10">
        <v>2033</v>
      </c>
      <c r="B2036" s="57" t="s">
        <v>2986</v>
      </c>
      <c r="C2036" s="58" t="s">
        <v>3717</v>
      </c>
      <c r="D2036" s="59" t="s">
        <v>3718</v>
      </c>
      <c r="E2036" s="60">
        <v>999.47</v>
      </c>
      <c r="F2036" s="61">
        <v>0</v>
      </c>
    </row>
    <row r="2037" s="1" customFormat="1" spans="1:6">
      <c r="A2037" s="10">
        <v>2034</v>
      </c>
      <c r="B2037" s="57" t="s">
        <v>2986</v>
      </c>
      <c r="C2037" s="58" t="s">
        <v>3719</v>
      </c>
      <c r="D2037" s="59" t="s">
        <v>3720</v>
      </c>
      <c r="E2037" s="60">
        <v>9011.27</v>
      </c>
      <c r="F2037" s="61">
        <v>0</v>
      </c>
    </row>
    <row r="2038" s="1" customFormat="1" spans="1:6">
      <c r="A2038" s="10">
        <v>2035</v>
      </c>
      <c r="B2038" s="57" t="s">
        <v>2986</v>
      </c>
      <c r="C2038" s="58" t="s">
        <v>3721</v>
      </c>
      <c r="D2038" s="59" t="s">
        <v>3722</v>
      </c>
      <c r="E2038" s="60">
        <v>3525.21</v>
      </c>
      <c r="F2038" s="61">
        <v>0</v>
      </c>
    </row>
    <row r="2039" s="1" customFormat="1" spans="1:6">
      <c r="A2039" s="10">
        <v>2036</v>
      </c>
      <c r="B2039" s="57" t="s">
        <v>2986</v>
      </c>
      <c r="C2039" s="58" t="s">
        <v>3723</v>
      </c>
      <c r="D2039" s="59" t="s">
        <v>3724</v>
      </c>
      <c r="E2039" s="60">
        <v>2220.82</v>
      </c>
      <c r="F2039" s="61">
        <v>0</v>
      </c>
    </row>
    <row r="2040" s="1" customFormat="1" spans="1:6">
      <c r="A2040" s="10">
        <v>2037</v>
      </c>
      <c r="B2040" s="57" t="s">
        <v>2986</v>
      </c>
      <c r="C2040" s="58" t="s">
        <v>3725</v>
      </c>
      <c r="D2040" s="59" t="s">
        <v>3726</v>
      </c>
      <c r="E2040" s="60">
        <v>421.2</v>
      </c>
      <c r="F2040" s="61">
        <v>0</v>
      </c>
    </row>
    <row r="2041" s="1" customFormat="1" spans="1:6">
      <c r="A2041" s="10">
        <v>2038</v>
      </c>
      <c r="B2041" s="57" t="s">
        <v>2986</v>
      </c>
      <c r="C2041" s="58" t="s">
        <v>3727</v>
      </c>
      <c r="D2041" s="59" t="s">
        <v>3728</v>
      </c>
      <c r="E2041" s="60">
        <v>787.18</v>
      </c>
      <c r="F2041" s="61">
        <v>0</v>
      </c>
    </row>
    <row r="2042" s="1" customFormat="1" spans="1:6">
      <c r="A2042" s="10">
        <v>2039</v>
      </c>
      <c r="B2042" s="57" t="s">
        <v>2986</v>
      </c>
      <c r="C2042" s="58" t="s">
        <v>3729</v>
      </c>
      <c r="D2042" s="59" t="s">
        <v>3730</v>
      </c>
      <c r="E2042" s="60">
        <v>655.98</v>
      </c>
      <c r="F2042" s="61">
        <v>0</v>
      </c>
    </row>
    <row r="2043" s="1" customFormat="1" spans="1:6">
      <c r="A2043" s="10">
        <v>2040</v>
      </c>
      <c r="B2043" s="57" t="s">
        <v>2986</v>
      </c>
      <c r="C2043" s="58" t="s">
        <v>3731</v>
      </c>
      <c r="D2043" s="59" t="s">
        <v>3732</v>
      </c>
      <c r="E2043" s="60">
        <v>737.21</v>
      </c>
      <c r="F2043" s="61">
        <v>0</v>
      </c>
    </row>
    <row r="2044" s="1" customFormat="1" spans="1:6">
      <c r="A2044" s="10">
        <v>2041</v>
      </c>
      <c r="B2044" s="57" t="s">
        <v>2986</v>
      </c>
      <c r="C2044" s="58" t="s">
        <v>3733</v>
      </c>
      <c r="D2044" s="59" t="s">
        <v>3734</v>
      </c>
      <c r="E2044" s="60">
        <v>589.68</v>
      </c>
      <c r="F2044" s="61">
        <v>0</v>
      </c>
    </row>
    <row r="2045" s="1" customFormat="1" spans="1:6">
      <c r="A2045" s="10">
        <v>2042</v>
      </c>
      <c r="B2045" s="57" t="s">
        <v>2986</v>
      </c>
      <c r="C2045" s="58" t="s">
        <v>3735</v>
      </c>
      <c r="D2045" s="59" t="s">
        <v>3736</v>
      </c>
      <c r="E2045" s="60">
        <v>2070.74</v>
      </c>
      <c r="F2045" s="61">
        <v>0</v>
      </c>
    </row>
    <row r="2046" s="1" customFormat="1" spans="1:6">
      <c r="A2046" s="10">
        <v>2043</v>
      </c>
      <c r="B2046" s="57" t="s">
        <v>2986</v>
      </c>
      <c r="C2046" s="58" t="s">
        <v>3737</v>
      </c>
      <c r="D2046" s="59" t="s">
        <v>3738</v>
      </c>
      <c r="E2046" s="60">
        <v>1485.24</v>
      </c>
      <c r="F2046" s="61">
        <v>0</v>
      </c>
    </row>
    <row r="2047" s="1" customFormat="1" spans="1:6">
      <c r="A2047" s="10">
        <v>2044</v>
      </c>
      <c r="B2047" s="57" t="s">
        <v>2986</v>
      </c>
      <c r="C2047" s="58" t="s">
        <v>3739</v>
      </c>
      <c r="D2047" s="59" t="s">
        <v>3740</v>
      </c>
      <c r="E2047" s="60">
        <v>1065.37</v>
      </c>
      <c r="F2047" s="61">
        <v>0</v>
      </c>
    </row>
    <row r="2048" s="1" customFormat="1" spans="1:6">
      <c r="A2048" s="10">
        <v>2045</v>
      </c>
      <c r="B2048" s="57" t="s">
        <v>2986</v>
      </c>
      <c r="C2048" s="58" t="s">
        <v>3741</v>
      </c>
      <c r="D2048" s="59" t="s">
        <v>3742</v>
      </c>
      <c r="E2048" s="60">
        <v>766.99</v>
      </c>
      <c r="F2048" s="61">
        <v>0</v>
      </c>
    </row>
    <row r="2049" s="1" customFormat="1" spans="1:6">
      <c r="A2049" s="10">
        <v>2046</v>
      </c>
      <c r="B2049" s="57" t="s">
        <v>2986</v>
      </c>
      <c r="C2049" s="58" t="s">
        <v>3743</v>
      </c>
      <c r="D2049" s="59" t="s">
        <v>3744</v>
      </c>
      <c r="E2049" s="60">
        <v>1247.68</v>
      </c>
      <c r="F2049" s="61">
        <v>0</v>
      </c>
    </row>
    <row r="2050" s="1" customFormat="1" spans="1:6">
      <c r="A2050" s="10">
        <v>2047</v>
      </c>
      <c r="B2050" s="57" t="s">
        <v>2986</v>
      </c>
      <c r="C2050" s="58" t="s">
        <v>3745</v>
      </c>
      <c r="D2050" s="59" t="s">
        <v>3746</v>
      </c>
      <c r="E2050" s="60">
        <v>1525.45</v>
      </c>
      <c r="F2050" s="61">
        <v>0</v>
      </c>
    </row>
    <row r="2051" s="1" customFormat="1" spans="1:6">
      <c r="A2051" s="10">
        <v>2048</v>
      </c>
      <c r="B2051" s="57" t="s">
        <v>2986</v>
      </c>
      <c r="C2051" s="58" t="s">
        <v>3747</v>
      </c>
      <c r="D2051" s="59" t="s">
        <v>3748</v>
      </c>
      <c r="E2051" s="60">
        <v>1029.38</v>
      </c>
      <c r="F2051" s="61">
        <v>0</v>
      </c>
    </row>
    <row r="2052" s="1" customFormat="1" spans="1:6">
      <c r="A2052" s="10">
        <v>2049</v>
      </c>
      <c r="B2052" s="57" t="s">
        <v>2986</v>
      </c>
      <c r="C2052" s="58" t="s">
        <v>3749</v>
      </c>
      <c r="D2052" s="59" t="s">
        <v>3750</v>
      </c>
      <c r="E2052" s="60">
        <v>2411.99</v>
      </c>
      <c r="F2052" s="61">
        <v>0</v>
      </c>
    </row>
    <row r="2053" s="1" customFormat="1" spans="1:6">
      <c r="A2053" s="10">
        <v>2050</v>
      </c>
      <c r="B2053" s="57" t="s">
        <v>2986</v>
      </c>
      <c r="C2053" s="58" t="s">
        <v>3751</v>
      </c>
      <c r="D2053" s="59" t="s">
        <v>3752</v>
      </c>
      <c r="E2053" s="60">
        <v>888.1</v>
      </c>
      <c r="F2053" s="61">
        <v>0</v>
      </c>
    </row>
    <row r="2054" s="1" customFormat="1" spans="1:6">
      <c r="A2054" s="10">
        <v>2051</v>
      </c>
      <c r="B2054" s="57" t="s">
        <v>2986</v>
      </c>
      <c r="C2054" s="58" t="s">
        <v>3753</v>
      </c>
      <c r="D2054" s="59" t="s">
        <v>3754</v>
      </c>
      <c r="E2054" s="60">
        <v>847.73</v>
      </c>
      <c r="F2054" s="61">
        <v>0</v>
      </c>
    </row>
    <row r="2055" s="1" customFormat="1" spans="1:6">
      <c r="A2055" s="10">
        <v>2052</v>
      </c>
      <c r="B2055" s="57" t="s">
        <v>2986</v>
      </c>
      <c r="C2055" s="58" t="s">
        <v>3755</v>
      </c>
      <c r="D2055" s="59" t="s">
        <v>3756</v>
      </c>
      <c r="E2055" s="60">
        <v>710.89</v>
      </c>
      <c r="F2055" s="61">
        <v>0</v>
      </c>
    </row>
    <row r="2056" s="1" customFormat="1" spans="1:6">
      <c r="A2056" s="10">
        <v>2053</v>
      </c>
      <c r="B2056" s="57" t="s">
        <v>2986</v>
      </c>
      <c r="C2056" s="58" t="s">
        <v>3757</v>
      </c>
      <c r="D2056" s="59" t="s">
        <v>3758</v>
      </c>
      <c r="E2056" s="60">
        <v>3220.77</v>
      </c>
      <c r="F2056" s="61">
        <v>0</v>
      </c>
    </row>
    <row r="2057" s="1" customFormat="1" spans="1:6">
      <c r="A2057" s="10">
        <v>2054</v>
      </c>
      <c r="B2057" s="57" t="s">
        <v>2986</v>
      </c>
      <c r="C2057" s="58" t="s">
        <v>3759</v>
      </c>
      <c r="D2057" s="59" t="s">
        <v>3760</v>
      </c>
      <c r="E2057" s="60">
        <v>762.98</v>
      </c>
      <c r="F2057" s="61">
        <v>0</v>
      </c>
    </row>
    <row r="2058" s="1" customFormat="1" spans="1:6">
      <c r="A2058" s="10">
        <v>2055</v>
      </c>
      <c r="B2058" s="57" t="s">
        <v>2986</v>
      </c>
      <c r="C2058" s="58" t="s">
        <v>3761</v>
      </c>
      <c r="D2058" s="59" t="s">
        <v>3762</v>
      </c>
      <c r="E2058" s="60">
        <v>832.5</v>
      </c>
      <c r="F2058" s="61">
        <v>0</v>
      </c>
    </row>
    <row r="2059" s="1" customFormat="1" spans="1:6">
      <c r="A2059" s="10">
        <v>2056</v>
      </c>
      <c r="B2059" s="57" t="s">
        <v>2986</v>
      </c>
      <c r="C2059" s="58" t="s">
        <v>3763</v>
      </c>
      <c r="D2059" s="59" t="s">
        <v>3764</v>
      </c>
      <c r="E2059" s="60">
        <v>540.7</v>
      </c>
      <c r="F2059" s="61">
        <v>0</v>
      </c>
    </row>
    <row r="2060" s="1" customFormat="1" spans="1:6">
      <c r="A2060" s="10">
        <v>2057</v>
      </c>
      <c r="B2060" s="57" t="s">
        <v>2986</v>
      </c>
      <c r="C2060" s="58" t="s">
        <v>3765</v>
      </c>
      <c r="D2060" s="59" t="s">
        <v>3766</v>
      </c>
      <c r="E2060" s="60">
        <v>6307.66</v>
      </c>
      <c r="F2060" s="61">
        <v>0</v>
      </c>
    </row>
    <row r="2061" s="1" customFormat="1" spans="1:6">
      <c r="A2061" s="10">
        <v>2058</v>
      </c>
      <c r="B2061" s="57" t="s">
        <v>2986</v>
      </c>
      <c r="C2061" s="58" t="s">
        <v>3767</v>
      </c>
      <c r="D2061" s="59" t="s">
        <v>3768</v>
      </c>
      <c r="E2061" s="60">
        <v>2159.3</v>
      </c>
      <c r="F2061" s="61">
        <v>0</v>
      </c>
    </row>
    <row r="2062" s="1" customFormat="1" spans="1:6">
      <c r="A2062" s="10">
        <v>2059</v>
      </c>
      <c r="B2062" s="57" t="s">
        <v>2986</v>
      </c>
      <c r="C2062" s="58" t="s">
        <v>3769</v>
      </c>
      <c r="D2062" s="59" t="s">
        <v>3770</v>
      </c>
      <c r="E2062" s="60">
        <v>2112.38</v>
      </c>
      <c r="F2062" s="61">
        <v>0</v>
      </c>
    </row>
    <row r="2063" s="1" customFormat="1" spans="1:6">
      <c r="A2063" s="10">
        <v>2060</v>
      </c>
      <c r="B2063" s="57" t="s">
        <v>2986</v>
      </c>
      <c r="C2063" s="58" t="s">
        <v>3771</v>
      </c>
      <c r="D2063" s="59" t="s">
        <v>3772</v>
      </c>
      <c r="E2063" s="60">
        <v>2356.81</v>
      </c>
      <c r="F2063" s="61">
        <v>0</v>
      </c>
    </row>
    <row r="2064" s="1" customFormat="1" spans="1:6">
      <c r="A2064" s="10">
        <v>2061</v>
      </c>
      <c r="B2064" s="57" t="s">
        <v>2986</v>
      </c>
      <c r="C2064" s="58" t="s">
        <v>3773</v>
      </c>
      <c r="D2064" s="59" t="s">
        <v>3774</v>
      </c>
      <c r="E2064" s="60">
        <v>3023.38</v>
      </c>
      <c r="F2064" s="61">
        <v>0</v>
      </c>
    </row>
    <row r="2065" s="1" customFormat="1" spans="1:6">
      <c r="A2065" s="10">
        <v>2062</v>
      </c>
      <c r="B2065" s="57" t="s">
        <v>2986</v>
      </c>
      <c r="C2065" s="58" t="s">
        <v>3775</v>
      </c>
      <c r="D2065" s="59" t="s">
        <v>3776</v>
      </c>
      <c r="E2065" s="60">
        <v>5098.01</v>
      </c>
      <c r="F2065" s="61">
        <v>0</v>
      </c>
    </row>
    <row r="2066" s="1" customFormat="1" spans="1:6">
      <c r="A2066" s="10">
        <v>2063</v>
      </c>
      <c r="B2066" s="57" t="s">
        <v>2986</v>
      </c>
      <c r="C2066" s="58" t="s">
        <v>3777</v>
      </c>
      <c r="D2066" s="59" t="s">
        <v>3778</v>
      </c>
      <c r="E2066" s="60">
        <v>408.64</v>
      </c>
      <c r="F2066" s="61">
        <v>0</v>
      </c>
    </row>
    <row r="2067" s="1" customFormat="1" spans="1:6">
      <c r="A2067" s="10">
        <v>2064</v>
      </c>
      <c r="B2067" s="57" t="s">
        <v>2986</v>
      </c>
      <c r="C2067" s="58" t="s">
        <v>3779</v>
      </c>
      <c r="D2067" s="59" t="s">
        <v>3780</v>
      </c>
      <c r="E2067" s="60">
        <v>1713.84</v>
      </c>
      <c r="F2067" s="61">
        <v>0</v>
      </c>
    </row>
    <row r="2068" s="1" customFormat="1" spans="1:6">
      <c r="A2068" s="10">
        <v>2065</v>
      </c>
      <c r="B2068" s="57" t="s">
        <v>2986</v>
      </c>
      <c r="C2068" s="58" t="s">
        <v>3781</v>
      </c>
      <c r="D2068" s="59" t="s">
        <v>3782</v>
      </c>
      <c r="E2068" s="60">
        <v>1963.85</v>
      </c>
      <c r="F2068" s="61">
        <v>0</v>
      </c>
    </row>
    <row r="2069" s="1" customFormat="1" spans="1:6">
      <c r="A2069" s="10">
        <v>2066</v>
      </c>
      <c r="B2069" s="57" t="s">
        <v>2986</v>
      </c>
      <c r="C2069" s="58" t="s">
        <v>3783</v>
      </c>
      <c r="D2069" s="59" t="s">
        <v>3784</v>
      </c>
      <c r="E2069" s="60">
        <v>696.35</v>
      </c>
      <c r="F2069" s="61">
        <v>0</v>
      </c>
    </row>
    <row r="2070" s="1" customFormat="1" spans="1:6">
      <c r="A2070" s="10">
        <v>2067</v>
      </c>
      <c r="B2070" s="57" t="s">
        <v>2986</v>
      </c>
      <c r="C2070" s="58" t="s">
        <v>3785</v>
      </c>
      <c r="D2070" s="59" t="s">
        <v>3786</v>
      </c>
      <c r="E2070" s="60">
        <v>56351.97</v>
      </c>
      <c r="F2070" s="61">
        <v>0.0185</v>
      </c>
    </row>
    <row r="2071" s="1" customFormat="1" spans="1:6">
      <c r="A2071" s="10">
        <v>2068</v>
      </c>
      <c r="B2071" s="57" t="s">
        <v>2986</v>
      </c>
      <c r="C2071" s="58" t="s">
        <v>3787</v>
      </c>
      <c r="D2071" s="59" t="s">
        <v>3788</v>
      </c>
      <c r="E2071" s="60">
        <v>12538.8</v>
      </c>
      <c r="F2071" s="61">
        <v>0</v>
      </c>
    </row>
    <row r="2072" s="1" customFormat="1" spans="1:6">
      <c r="A2072" s="10">
        <v>2069</v>
      </c>
      <c r="B2072" s="57" t="s">
        <v>2986</v>
      </c>
      <c r="C2072" s="58" t="s">
        <v>3789</v>
      </c>
      <c r="D2072" s="59" t="s">
        <v>3790</v>
      </c>
      <c r="E2072" s="60">
        <v>655.98</v>
      </c>
      <c r="F2072" s="61">
        <v>0</v>
      </c>
    </row>
    <row r="2073" s="1" customFormat="1" spans="1:6">
      <c r="A2073" s="10">
        <v>2070</v>
      </c>
      <c r="B2073" s="57" t="s">
        <v>2986</v>
      </c>
      <c r="C2073" s="58" t="s">
        <v>3791</v>
      </c>
      <c r="D2073" s="59" t="s">
        <v>3792</v>
      </c>
      <c r="E2073" s="60">
        <v>576.68</v>
      </c>
      <c r="F2073" s="61">
        <v>0</v>
      </c>
    </row>
    <row r="2074" s="1" customFormat="1" spans="1:6">
      <c r="A2074" s="10">
        <v>2071</v>
      </c>
      <c r="B2074" s="57" t="s">
        <v>2986</v>
      </c>
      <c r="C2074" s="58" t="s">
        <v>3793</v>
      </c>
      <c r="D2074" s="59" t="s">
        <v>3794</v>
      </c>
      <c r="E2074" s="60">
        <v>515.3</v>
      </c>
      <c r="F2074" s="61">
        <v>0</v>
      </c>
    </row>
    <row r="2075" s="1" customFormat="1" spans="1:6">
      <c r="A2075" s="10">
        <v>2072</v>
      </c>
      <c r="B2075" s="57" t="s">
        <v>2986</v>
      </c>
      <c r="C2075" s="58" t="s">
        <v>3795</v>
      </c>
      <c r="D2075" s="59" t="s">
        <v>3796</v>
      </c>
      <c r="E2075" s="60">
        <v>1727.02</v>
      </c>
      <c r="F2075" s="61">
        <v>0</v>
      </c>
    </row>
    <row r="2076" s="1" customFormat="1" spans="1:6">
      <c r="A2076" s="10">
        <v>2073</v>
      </c>
      <c r="B2076" s="57" t="s">
        <v>2986</v>
      </c>
      <c r="C2076" s="58" t="s">
        <v>3797</v>
      </c>
      <c r="D2076" s="59" t="s">
        <v>3798</v>
      </c>
      <c r="E2076" s="60">
        <v>393.59</v>
      </c>
      <c r="F2076" s="61">
        <v>0</v>
      </c>
    </row>
    <row r="2077" s="1" customFormat="1" spans="1:6">
      <c r="A2077" s="10">
        <v>2074</v>
      </c>
      <c r="B2077" s="57" t="s">
        <v>2986</v>
      </c>
      <c r="C2077" s="58" t="s">
        <v>3799</v>
      </c>
      <c r="D2077" s="59" t="s">
        <v>3800</v>
      </c>
      <c r="E2077" s="60">
        <v>764.87</v>
      </c>
      <c r="F2077" s="61">
        <v>0</v>
      </c>
    </row>
    <row r="2078" s="1" customFormat="1" spans="1:6">
      <c r="A2078" s="10">
        <v>2075</v>
      </c>
      <c r="B2078" s="57" t="s">
        <v>2986</v>
      </c>
      <c r="C2078" s="58" t="s">
        <v>3801</v>
      </c>
      <c r="D2078" s="59" t="s">
        <v>3802</v>
      </c>
      <c r="E2078" s="60">
        <v>433.96</v>
      </c>
      <c r="F2078" s="61">
        <v>0</v>
      </c>
    </row>
    <row r="2079" s="1" customFormat="1" spans="1:6">
      <c r="A2079" s="10">
        <v>2076</v>
      </c>
      <c r="B2079" s="57" t="s">
        <v>2986</v>
      </c>
      <c r="C2079" s="58" t="s">
        <v>3803</v>
      </c>
      <c r="D2079" s="59" t="s">
        <v>3804</v>
      </c>
      <c r="E2079" s="60">
        <v>1140</v>
      </c>
      <c r="F2079" s="61">
        <v>0</v>
      </c>
    </row>
    <row r="2080" s="1" customFormat="1" spans="1:6">
      <c r="A2080" s="10">
        <v>2077</v>
      </c>
      <c r="B2080" s="57" t="s">
        <v>2986</v>
      </c>
      <c r="C2080" s="58" t="s">
        <v>3805</v>
      </c>
      <c r="D2080" s="59" t="s">
        <v>3806</v>
      </c>
      <c r="E2080" s="60">
        <v>1371.02</v>
      </c>
      <c r="F2080" s="61">
        <v>0</v>
      </c>
    </row>
    <row r="2081" s="1" customFormat="1" spans="1:6">
      <c r="A2081" s="10">
        <v>2078</v>
      </c>
      <c r="B2081" s="57" t="s">
        <v>2986</v>
      </c>
      <c r="C2081" s="58" t="s">
        <v>3807</v>
      </c>
      <c r="D2081" s="59" t="s">
        <v>3808</v>
      </c>
      <c r="E2081" s="60">
        <v>3116.09</v>
      </c>
      <c r="F2081" s="61">
        <v>0</v>
      </c>
    </row>
    <row r="2082" s="1" customFormat="1" spans="1:6">
      <c r="A2082" s="10">
        <v>2079</v>
      </c>
      <c r="B2082" s="57" t="s">
        <v>2986</v>
      </c>
      <c r="C2082" s="58" t="s">
        <v>3809</v>
      </c>
      <c r="D2082" s="59" t="s">
        <v>3810</v>
      </c>
      <c r="E2082" s="60">
        <v>1377.19</v>
      </c>
      <c r="F2082" s="61">
        <v>0</v>
      </c>
    </row>
    <row r="2083" s="1" customFormat="1" spans="1:6">
      <c r="A2083" s="10">
        <v>2080</v>
      </c>
      <c r="B2083" s="57" t="s">
        <v>2986</v>
      </c>
      <c r="C2083" s="58" t="s">
        <v>3811</v>
      </c>
      <c r="D2083" s="59" t="s">
        <v>3812</v>
      </c>
      <c r="E2083" s="60">
        <v>524.78</v>
      </c>
      <c r="F2083" s="61">
        <v>0</v>
      </c>
    </row>
    <row r="2084" s="1" customFormat="1" spans="1:6">
      <c r="A2084" s="10">
        <v>2081</v>
      </c>
      <c r="B2084" s="57" t="s">
        <v>2986</v>
      </c>
      <c r="C2084" s="58" t="s">
        <v>3813</v>
      </c>
      <c r="D2084" s="59" t="s">
        <v>3814</v>
      </c>
      <c r="E2084" s="60">
        <v>1334.81</v>
      </c>
      <c r="F2084" s="61">
        <v>0</v>
      </c>
    </row>
    <row r="2085" s="1" customFormat="1" spans="1:6">
      <c r="A2085" s="10">
        <v>2082</v>
      </c>
      <c r="B2085" s="57" t="s">
        <v>2986</v>
      </c>
      <c r="C2085" s="58" t="s">
        <v>3815</v>
      </c>
      <c r="D2085" s="59">
        <v>786377167</v>
      </c>
      <c r="E2085" s="60">
        <v>393.59</v>
      </c>
      <c r="F2085" s="61">
        <v>0</v>
      </c>
    </row>
    <row r="2086" s="1" customFormat="1" spans="1:6">
      <c r="A2086" s="10">
        <v>2083</v>
      </c>
      <c r="B2086" s="57" t="s">
        <v>2986</v>
      </c>
      <c r="C2086" s="58" t="s">
        <v>3816</v>
      </c>
      <c r="D2086" s="59" t="s">
        <v>3817</v>
      </c>
      <c r="E2086" s="60">
        <v>2533.09</v>
      </c>
      <c r="F2086" s="61">
        <v>0</v>
      </c>
    </row>
    <row r="2087" s="1" customFormat="1" spans="1:6">
      <c r="A2087" s="10">
        <v>2084</v>
      </c>
      <c r="B2087" s="57" t="s">
        <v>2986</v>
      </c>
      <c r="C2087" s="58" t="s">
        <v>3818</v>
      </c>
      <c r="D2087" s="59" t="s">
        <v>3819</v>
      </c>
      <c r="E2087" s="60">
        <v>565.15</v>
      </c>
      <c r="F2087" s="61">
        <v>0</v>
      </c>
    </row>
    <row r="2088" s="1" customFormat="1" spans="1:6">
      <c r="A2088" s="10">
        <v>2085</v>
      </c>
      <c r="B2088" s="57" t="s">
        <v>2986</v>
      </c>
      <c r="C2088" s="58" t="s">
        <v>3820</v>
      </c>
      <c r="D2088" s="59" t="s">
        <v>3821</v>
      </c>
      <c r="E2088" s="60">
        <v>7001.97</v>
      </c>
      <c r="F2088" s="61">
        <v>0</v>
      </c>
    </row>
    <row r="2089" s="1" customFormat="1" spans="1:6">
      <c r="A2089" s="10">
        <v>2086</v>
      </c>
      <c r="B2089" s="57" t="s">
        <v>2986</v>
      </c>
      <c r="C2089" s="58" t="s">
        <v>3822</v>
      </c>
      <c r="D2089" s="59" t="s">
        <v>3823</v>
      </c>
      <c r="E2089" s="60">
        <v>2058.86</v>
      </c>
      <c r="F2089" s="61">
        <v>0</v>
      </c>
    </row>
    <row r="2090" s="1" customFormat="1" spans="1:6">
      <c r="A2090" s="10">
        <v>2087</v>
      </c>
      <c r="B2090" s="57" t="s">
        <v>2986</v>
      </c>
      <c r="C2090" s="58" t="s">
        <v>3824</v>
      </c>
      <c r="D2090" s="59" t="s">
        <v>3825</v>
      </c>
      <c r="E2090" s="60">
        <v>989.02</v>
      </c>
      <c r="F2090" s="61">
        <v>0</v>
      </c>
    </row>
    <row r="2091" s="1" customFormat="1" spans="1:6">
      <c r="A2091" s="10">
        <v>2088</v>
      </c>
      <c r="B2091" s="57" t="s">
        <v>2986</v>
      </c>
      <c r="C2091" s="58" t="s">
        <v>3826</v>
      </c>
      <c r="D2091" s="59" t="s">
        <v>3827</v>
      </c>
      <c r="E2091" s="60">
        <v>629.03</v>
      </c>
      <c r="F2091" s="61">
        <v>0</v>
      </c>
    </row>
    <row r="2092" s="1" customFormat="1" spans="1:6">
      <c r="A2092" s="10">
        <v>2089</v>
      </c>
      <c r="B2092" s="57" t="s">
        <v>2986</v>
      </c>
      <c r="C2092" s="58" t="s">
        <v>3828</v>
      </c>
      <c r="D2092" s="59" t="s">
        <v>3829</v>
      </c>
      <c r="E2092" s="60">
        <v>5875.25</v>
      </c>
      <c r="F2092" s="61">
        <v>0</v>
      </c>
    </row>
    <row r="2093" s="1" customFormat="1" spans="1:6">
      <c r="A2093" s="10">
        <v>2090</v>
      </c>
      <c r="B2093" s="57" t="s">
        <v>2986</v>
      </c>
      <c r="C2093" s="58" t="s">
        <v>3830</v>
      </c>
      <c r="D2093" s="59" t="s">
        <v>3831</v>
      </c>
      <c r="E2093" s="60">
        <v>1109.14</v>
      </c>
      <c r="F2093" s="61">
        <v>0</v>
      </c>
    </row>
    <row r="2094" s="1" customFormat="1" spans="1:6">
      <c r="A2094" s="10">
        <v>2091</v>
      </c>
      <c r="B2094" s="57" t="s">
        <v>2986</v>
      </c>
      <c r="C2094" s="58" t="s">
        <v>3832</v>
      </c>
      <c r="D2094" s="59" t="s">
        <v>3833</v>
      </c>
      <c r="E2094" s="60">
        <v>1065.06</v>
      </c>
      <c r="F2094" s="61">
        <v>0</v>
      </c>
    </row>
    <row r="2095" s="1" customFormat="1" spans="1:6">
      <c r="A2095" s="10">
        <v>2092</v>
      </c>
      <c r="B2095" s="57" t="s">
        <v>2986</v>
      </c>
      <c r="C2095" s="58" t="s">
        <v>3834</v>
      </c>
      <c r="D2095" s="59" t="s">
        <v>3835</v>
      </c>
      <c r="E2095" s="60">
        <v>623.58</v>
      </c>
      <c r="F2095" s="61">
        <v>0</v>
      </c>
    </row>
    <row r="2096" s="1" customFormat="1" spans="1:6">
      <c r="A2096" s="10">
        <v>2093</v>
      </c>
      <c r="B2096" s="57" t="s">
        <v>2986</v>
      </c>
      <c r="C2096" s="58" t="s">
        <v>3836</v>
      </c>
      <c r="D2096" s="59" t="s">
        <v>3837</v>
      </c>
      <c r="E2096" s="60">
        <v>661.28</v>
      </c>
      <c r="F2096" s="61">
        <v>0</v>
      </c>
    </row>
    <row r="2097" s="1" customFormat="1" spans="1:6">
      <c r="A2097" s="10">
        <v>2094</v>
      </c>
      <c r="B2097" s="57" t="s">
        <v>2986</v>
      </c>
      <c r="C2097" s="58" t="s">
        <v>3838</v>
      </c>
      <c r="D2097" s="59" t="s">
        <v>3839</v>
      </c>
      <c r="E2097" s="60">
        <v>419.25</v>
      </c>
      <c r="F2097" s="61">
        <v>0</v>
      </c>
    </row>
    <row r="2098" s="1" customFormat="1" spans="1:6">
      <c r="A2098" s="10">
        <v>2095</v>
      </c>
      <c r="B2098" s="57" t="s">
        <v>2986</v>
      </c>
      <c r="C2098" s="58" t="s">
        <v>3840</v>
      </c>
      <c r="D2098" s="59" t="s">
        <v>3841</v>
      </c>
      <c r="E2098" s="60">
        <v>484.42</v>
      </c>
      <c r="F2098" s="61">
        <v>0</v>
      </c>
    </row>
    <row r="2099" s="1" customFormat="1" spans="1:6">
      <c r="A2099" s="10">
        <v>2096</v>
      </c>
      <c r="B2099" s="57" t="s">
        <v>2986</v>
      </c>
      <c r="C2099" s="58" t="s">
        <v>3842</v>
      </c>
      <c r="D2099" s="59" t="s">
        <v>3843</v>
      </c>
      <c r="E2099" s="60">
        <v>1766.67</v>
      </c>
      <c r="F2099" s="61">
        <v>0</v>
      </c>
    </row>
    <row r="2100" s="1" customFormat="1" spans="1:6">
      <c r="A2100" s="10">
        <v>2097</v>
      </c>
      <c r="B2100" s="57" t="s">
        <v>2986</v>
      </c>
      <c r="C2100" s="58" t="s">
        <v>3844</v>
      </c>
      <c r="D2100" s="59" t="s">
        <v>3845</v>
      </c>
      <c r="E2100" s="60">
        <v>1069.75</v>
      </c>
      <c r="F2100" s="61">
        <v>0</v>
      </c>
    </row>
    <row r="2101" s="1" customFormat="1" spans="1:6">
      <c r="A2101" s="10">
        <v>2098</v>
      </c>
      <c r="B2101" s="57" t="s">
        <v>2986</v>
      </c>
      <c r="C2101" s="58" t="s">
        <v>3846</v>
      </c>
      <c r="D2101" s="59" t="s">
        <v>3847</v>
      </c>
      <c r="E2101" s="60">
        <v>3184.42</v>
      </c>
      <c r="F2101" s="61">
        <v>0</v>
      </c>
    </row>
    <row r="2102" s="1" customFormat="1" spans="1:6">
      <c r="A2102" s="10">
        <v>2099</v>
      </c>
      <c r="B2102" s="57" t="s">
        <v>2986</v>
      </c>
      <c r="C2102" s="58" t="s">
        <v>3848</v>
      </c>
      <c r="D2102" s="59" t="s">
        <v>3849</v>
      </c>
      <c r="E2102" s="60">
        <v>118245.19</v>
      </c>
      <c r="F2102" s="61">
        <v>0.0174</v>
      </c>
    </row>
    <row r="2103" s="1" customFormat="1" spans="1:6">
      <c r="A2103" s="10">
        <v>2100</v>
      </c>
      <c r="B2103" s="57" t="s">
        <v>2986</v>
      </c>
      <c r="C2103" s="58" t="s">
        <v>3850</v>
      </c>
      <c r="D2103" s="59" t="s">
        <v>3851</v>
      </c>
      <c r="E2103" s="60">
        <v>459.44</v>
      </c>
      <c r="F2103" s="61">
        <v>0</v>
      </c>
    </row>
    <row r="2104" s="1" customFormat="1" spans="1:6">
      <c r="A2104" s="10">
        <v>2101</v>
      </c>
      <c r="B2104" s="57" t="s">
        <v>2986</v>
      </c>
      <c r="C2104" s="58" t="s">
        <v>3852</v>
      </c>
      <c r="D2104" s="59" t="s">
        <v>3853</v>
      </c>
      <c r="E2104" s="60">
        <v>636.31</v>
      </c>
      <c r="F2104" s="61">
        <v>0</v>
      </c>
    </row>
    <row r="2105" s="1" customFormat="1" spans="1:6">
      <c r="A2105" s="10">
        <v>2102</v>
      </c>
      <c r="B2105" s="57" t="s">
        <v>2986</v>
      </c>
      <c r="C2105" s="58" t="s">
        <v>3854</v>
      </c>
      <c r="D2105" s="59" t="s">
        <v>3855</v>
      </c>
      <c r="E2105" s="60">
        <v>20597.75</v>
      </c>
      <c r="F2105" s="61">
        <v>0.0096</v>
      </c>
    </row>
    <row r="2106" s="1" customFormat="1" spans="1:6">
      <c r="A2106" s="10">
        <v>2103</v>
      </c>
      <c r="B2106" s="57" t="s">
        <v>2986</v>
      </c>
      <c r="C2106" s="58" t="s">
        <v>3856</v>
      </c>
      <c r="D2106" s="59" t="s">
        <v>3857</v>
      </c>
      <c r="E2106" s="60">
        <v>8228.66</v>
      </c>
      <c r="F2106" s="61">
        <v>0</v>
      </c>
    </row>
    <row r="2107" s="1" customFormat="1" spans="1:6">
      <c r="A2107" s="10">
        <v>2104</v>
      </c>
      <c r="B2107" s="57" t="s">
        <v>2986</v>
      </c>
      <c r="C2107" s="58" t="s">
        <v>3858</v>
      </c>
      <c r="D2107" s="59" t="s">
        <v>3859</v>
      </c>
      <c r="E2107" s="60">
        <v>9617.35</v>
      </c>
      <c r="F2107" s="61">
        <v>0</v>
      </c>
    </row>
    <row r="2108" s="1" customFormat="1" spans="1:6">
      <c r="A2108" s="10">
        <v>2105</v>
      </c>
      <c r="B2108" s="57" t="s">
        <v>2986</v>
      </c>
      <c r="C2108" s="58" t="s">
        <v>3860</v>
      </c>
      <c r="D2108" s="59" t="s">
        <v>3861</v>
      </c>
      <c r="E2108" s="60">
        <v>1533.98</v>
      </c>
      <c r="F2108" s="61">
        <v>0</v>
      </c>
    </row>
    <row r="2109" s="1" customFormat="1" spans="1:6">
      <c r="A2109" s="10">
        <v>2106</v>
      </c>
      <c r="B2109" s="57" t="s">
        <v>2986</v>
      </c>
      <c r="C2109" s="58" t="s">
        <v>3862</v>
      </c>
      <c r="D2109" s="59" t="s">
        <v>3863</v>
      </c>
      <c r="E2109" s="60">
        <v>433.96</v>
      </c>
      <c r="F2109" s="61">
        <v>0</v>
      </c>
    </row>
    <row r="2110" s="1" customFormat="1" spans="1:6">
      <c r="A2110" s="10">
        <v>2107</v>
      </c>
      <c r="B2110" s="57" t="s">
        <v>2986</v>
      </c>
      <c r="C2110" s="58" t="s">
        <v>3864</v>
      </c>
      <c r="D2110" s="59" t="s">
        <v>3865</v>
      </c>
      <c r="E2110" s="60">
        <v>1705.7</v>
      </c>
      <c r="F2110" s="61">
        <v>0</v>
      </c>
    </row>
    <row r="2111" s="1" customFormat="1" spans="1:6">
      <c r="A2111" s="10">
        <v>2108</v>
      </c>
      <c r="B2111" s="57" t="s">
        <v>2986</v>
      </c>
      <c r="C2111" s="58" t="s">
        <v>3866</v>
      </c>
      <c r="D2111" s="59" t="s">
        <v>3867</v>
      </c>
      <c r="E2111" s="60">
        <v>383.5</v>
      </c>
      <c r="F2111" s="61">
        <v>0</v>
      </c>
    </row>
    <row r="2112" s="1" customFormat="1" spans="1:6">
      <c r="A2112" s="10">
        <v>2109</v>
      </c>
      <c r="B2112" s="57" t="s">
        <v>2986</v>
      </c>
      <c r="C2112" s="58" t="s">
        <v>3868</v>
      </c>
      <c r="D2112" s="59" t="s">
        <v>3869</v>
      </c>
      <c r="E2112" s="60">
        <v>4733.69</v>
      </c>
      <c r="F2112" s="61">
        <v>0</v>
      </c>
    </row>
    <row r="2113" s="1" customFormat="1" spans="1:6">
      <c r="A2113" s="10">
        <v>2110</v>
      </c>
      <c r="B2113" s="57" t="s">
        <v>2986</v>
      </c>
      <c r="C2113" s="58" t="s">
        <v>3870</v>
      </c>
      <c r="D2113" s="59" t="s">
        <v>3871</v>
      </c>
      <c r="E2113" s="60">
        <v>526.5</v>
      </c>
      <c r="F2113" s="61">
        <v>0</v>
      </c>
    </row>
    <row r="2114" s="1" customFormat="1" spans="1:6">
      <c r="A2114" s="10">
        <v>2111</v>
      </c>
      <c r="B2114" s="57" t="s">
        <v>2986</v>
      </c>
      <c r="C2114" s="58" t="s">
        <v>3872</v>
      </c>
      <c r="D2114" s="59" t="s">
        <v>3873</v>
      </c>
      <c r="E2114" s="60">
        <v>9955.71</v>
      </c>
      <c r="F2114" s="61">
        <v>0</v>
      </c>
    </row>
    <row r="2115" s="1" customFormat="1" spans="1:6">
      <c r="A2115" s="10">
        <v>2112</v>
      </c>
      <c r="B2115" s="57" t="s">
        <v>2986</v>
      </c>
      <c r="C2115" s="58" t="s">
        <v>3874</v>
      </c>
      <c r="D2115" s="59" t="s">
        <v>3875</v>
      </c>
      <c r="E2115" s="60">
        <v>3001.58</v>
      </c>
      <c r="F2115" s="61">
        <v>0</v>
      </c>
    </row>
    <row r="2116" s="1" customFormat="1" spans="1:6">
      <c r="A2116" s="10">
        <v>2113</v>
      </c>
      <c r="B2116" s="57" t="s">
        <v>2986</v>
      </c>
      <c r="C2116" s="58" t="s">
        <v>3876</v>
      </c>
      <c r="D2116" s="59" t="s">
        <v>3877</v>
      </c>
      <c r="E2116" s="60">
        <v>766.5</v>
      </c>
      <c r="F2116" s="61">
        <v>0</v>
      </c>
    </row>
    <row r="2117" s="1" customFormat="1" spans="1:6">
      <c r="A2117" s="10">
        <v>2114</v>
      </c>
      <c r="B2117" s="57" t="s">
        <v>2986</v>
      </c>
      <c r="C2117" s="58" t="s">
        <v>3878</v>
      </c>
      <c r="D2117" s="59" t="s">
        <v>3879</v>
      </c>
      <c r="E2117" s="60">
        <v>2046.42</v>
      </c>
      <c r="F2117" s="61">
        <v>0</v>
      </c>
    </row>
    <row r="2118" s="1" customFormat="1" spans="1:6">
      <c r="A2118" s="10">
        <v>2115</v>
      </c>
      <c r="B2118" s="57" t="s">
        <v>2986</v>
      </c>
      <c r="C2118" s="58" t="s">
        <v>3880</v>
      </c>
      <c r="D2118" s="59" t="s">
        <v>3881</v>
      </c>
      <c r="E2118" s="60">
        <v>837.64</v>
      </c>
      <c r="F2118" s="61">
        <v>0</v>
      </c>
    </row>
    <row r="2119" s="1" customFormat="1" spans="1:6">
      <c r="A2119" s="10">
        <v>2116</v>
      </c>
      <c r="B2119" s="57" t="s">
        <v>2986</v>
      </c>
      <c r="C2119" s="58" t="s">
        <v>3882</v>
      </c>
      <c r="D2119" s="59" t="s">
        <v>3883</v>
      </c>
      <c r="E2119" s="60">
        <v>1015.01</v>
      </c>
      <c r="F2119" s="61">
        <v>0</v>
      </c>
    </row>
    <row r="2120" s="1" customFormat="1" spans="1:6">
      <c r="A2120" s="10">
        <v>2117</v>
      </c>
      <c r="B2120" s="57" t="s">
        <v>2986</v>
      </c>
      <c r="C2120" s="58" t="s">
        <v>3884</v>
      </c>
      <c r="D2120" s="59" t="s">
        <v>3885</v>
      </c>
      <c r="E2120" s="60">
        <v>1058.45</v>
      </c>
      <c r="F2120" s="61">
        <v>0</v>
      </c>
    </row>
    <row r="2121" s="1" customFormat="1" spans="1:6">
      <c r="A2121" s="10">
        <v>2118</v>
      </c>
      <c r="B2121" s="57" t="s">
        <v>2986</v>
      </c>
      <c r="C2121" s="58" t="s">
        <v>3886</v>
      </c>
      <c r="D2121" s="59" t="s">
        <v>3887</v>
      </c>
      <c r="E2121" s="60">
        <v>1101.23</v>
      </c>
      <c r="F2121" s="61">
        <v>0</v>
      </c>
    </row>
    <row r="2122" s="1" customFormat="1" spans="1:6">
      <c r="A2122" s="10">
        <v>2119</v>
      </c>
      <c r="B2122" s="57" t="s">
        <v>2986</v>
      </c>
      <c r="C2122" s="58" t="s">
        <v>3888</v>
      </c>
      <c r="D2122" s="59" t="s">
        <v>3889</v>
      </c>
      <c r="E2122" s="60">
        <v>649.27</v>
      </c>
      <c r="F2122" s="61">
        <v>0</v>
      </c>
    </row>
    <row r="2123" s="1" customFormat="1" spans="1:6">
      <c r="A2123" s="10">
        <v>2120</v>
      </c>
      <c r="B2123" s="57" t="s">
        <v>2986</v>
      </c>
      <c r="C2123" s="58" t="s">
        <v>3890</v>
      </c>
      <c r="D2123" s="59" t="s">
        <v>3891</v>
      </c>
      <c r="E2123" s="60">
        <v>195</v>
      </c>
      <c r="F2123" s="61">
        <v>0</v>
      </c>
    </row>
    <row r="2124" s="1" customFormat="1" spans="1:6">
      <c r="A2124" s="10">
        <v>2121</v>
      </c>
      <c r="B2124" s="57" t="s">
        <v>2986</v>
      </c>
      <c r="C2124" s="58" t="s">
        <v>3892</v>
      </c>
      <c r="D2124" s="59" t="s">
        <v>3893</v>
      </c>
      <c r="E2124" s="60">
        <v>1049.57</v>
      </c>
      <c r="F2124" s="61">
        <v>0</v>
      </c>
    </row>
    <row r="2125" s="1" customFormat="1" spans="1:6">
      <c r="A2125" s="10">
        <v>2122</v>
      </c>
      <c r="B2125" s="57" t="s">
        <v>2986</v>
      </c>
      <c r="C2125" s="58" t="s">
        <v>3894</v>
      </c>
      <c r="D2125" s="59" t="s">
        <v>3895</v>
      </c>
      <c r="E2125" s="60">
        <v>1923</v>
      </c>
      <c r="F2125" s="61">
        <v>0</v>
      </c>
    </row>
    <row r="2126" s="1" customFormat="1" spans="1:6">
      <c r="A2126" s="10">
        <v>2123</v>
      </c>
      <c r="B2126" s="57" t="s">
        <v>2986</v>
      </c>
      <c r="C2126" s="58" t="s">
        <v>3896</v>
      </c>
      <c r="D2126" s="59" t="s">
        <v>3897</v>
      </c>
      <c r="E2126" s="60">
        <v>1101.13</v>
      </c>
      <c r="F2126" s="61">
        <v>0</v>
      </c>
    </row>
    <row r="2127" s="1" customFormat="1" spans="1:6">
      <c r="A2127" s="10">
        <v>2124</v>
      </c>
      <c r="B2127" s="57" t="s">
        <v>2986</v>
      </c>
      <c r="C2127" s="58" t="s">
        <v>3898</v>
      </c>
      <c r="D2127" s="59" t="s">
        <v>3899</v>
      </c>
      <c r="E2127" s="60">
        <v>6040.78</v>
      </c>
      <c r="F2127" s="61">
        <v>0</v>
      </c>
    </row>
    <row r="2128" s="1" customFormat="1" spans="1:6">
      <c r="A2128" s="10">
        <v>2125</v>
      </c>
      <c r="B2128" s="57" t="s">
        <v>2986</v>
      </c>
      <c r="C2128" s="58" t="s">
        <v>3900</v>
      </c>
      <c r="D2128" s="59" t="s">
        <v>3901</v>
      </c>
      <c r="E2128" s="60">
        <v>696.35</v>
      </c>
      <c r="F2128" s="61">
        <v>0</v>
      </c>
    </row>
    <row r="2129" s="1" customFormat="1" spans="1:6">
      <c r="A2129" s="10">
        <v>2126</v>
      </c>
      <c r="B2129" s="57" t="s">
        <v>2986</v>
      </c>
      <c r="C2129" s="58" t="s">
        <v>3902</v>
      </c>
      <c r="D2129" s="59" t="s">
        <v>3903</v>
      </c>
      <c r="E2129" s="60">
        <v>615.61</v>
      </c>
      <c r="F2129" s="61">
        <v>0</v>
      </c>
    </row>
    <row r="2130" s="1" customFormat="1" spans="1:6">
      <c r="A2130" s="10">
        <v>2127</v>
      </c>
      <c r="B2130" s="57" t="s">
        <v>2986</v>
      </c>
      <c r="C2130" s="58" t="s">
        <v>3904</v>
      </c>
      <c r="D2130" s="59" t="s">
        <v>3905</v>
      </c>
      <c r="E2130" s="60">
        <v>953.56</v>
      </c>
      <c r="F2130" s="61">
        <v>0</v>
      </c>
    </row>
    <row r="2131" s="1" customFormat="1" spans="1:6">
      <c r="A2131" s="10">
        <v>2128</v>
      </c>
      <c r="B2131" s="57" t="s">
        <v>2986</v>
      </c>
      <c r="C2131" s="58" t="s">
        <v>3906</v>
      </c>
      <c r="D2131" s="59" t="s">
        <v>3907</v>
      </c>
      <c r="E2131" s="60">
        <v>5833.06</v>
      </c>
      <c r="F2131" s="61">
        <v>0</v>
      </c>
    </row>
    <row r="2132" s="1" customFormat="1" spans="1:6">
      <c r="A2132" s="10">
        <v>2129</v>
      </c>
      <c r="B2132" s="57" t="s">
        <v>2986</v>
      </c>
      <c r="C2132" s="58" t="s">
        <v>3908</v>
      </c>
      <c r="D2132" s="59" t="s">
        <v>3909</v>
      </c>
      <c r="E2132" s="60">
        <v>526.67</v>
      </c>
      <c r="F2132" s="61">
        <v>0</v>
      </c>
    </row>
    <row r="2133" s="1" customFormat="1" spans="1:6">
      <c r="A2133" s="10">
        <v>2130</v>
      </c>
      <c r="B2133" s="57" t="s">
        <v>2986</v>
      </c>
      <c r="C2133" s="58" t="s">
        <v>3910</v>
      </c>
      <c r="D2133" s="59" t="s">
        <v>3911</v>
      </c>
      <c r="E2133" s="60">
        <v>1867.6</v>
      </c>
      <c r="F2133" s="61">
        <v>0</v>
      </c>
    </row>
    <row r="2134" s="1" customFormat="1" spans="1:6">
      <c r="A2134" s="10">
        <v>2131</v>
      </c>
      <c r="B2134" s="57" t="s">
        <v>2986</v>
      </c>
      <c r="C2134" s="58" t="s">
        <v>3912</v>
      </c>
      <c r="D2134" s="59" t="s">
        <v>3913</v>
      </c>
      <c r="E2134" s="60">
        <v>5951.7</v>
      </c>
      <c r="F2134" s="61">
        <v>0</v>
      </c>
    </row>
    <row r="2135" s="1" customFormat="1" spans="1:6">
      <c r="A2135" s="10">
        <v>2132</v>
      </c>
      <c r="B2135" s="57" t="s">
        <v>2986</v>
      </c>
      <c r="C2135" s="58" t="s">
        <v>3914</v>
      </c>
      <c r="D2135" s="59" t="s">
        <v>3915</v>
      </c>
      <c r="E2135" s="60">
        <v>544.97</v>
      </c>
      <c r="F2135" s="61">
        <v>0</v>
      </c>
    </row>
    <row r="2136" s="1" customFormat="1" spans="1:6">
      <c r="A2136" s="10">
        <v>2133</v>
      </c>
      <c r="B2136" s="57" t="s">
        <v>2986</v>
      </c>
      <c r="C2136" s="58" t="s">
        <v>3916</v>
      </c>
      <c r="D2136" s="59" t="s">
        <v>3917</v>
      </c>
      <c r="E2136" s="60">
        <v>1493.67</v>
      </c>
      <c r="F2136" s="61">
        <v>0</v>
      </c>
    </row>
    <row r="2137" s="1" customFormat="1" spans="1:6">
      <c r="A2137" s="10">
        <v>2134</v>
      </c>
      <c r="B2137" s="57" t="s">
        <v>2986</v>
      </c>
      <c r="C2137" s="58" t="s">
        <v>3918</v>
      </c>
      <c r="D2137" s="59" t="s">
        <v>3919</v>
      </c>
      <c r="E2137" s="60">
        <v>4692.18</v>
      </c>
      <c r="F2137" s="61">
        <v>0</v>
      </c>
    </row>
    <row r="2138" s="1" customFormat="1" spans="1:6">
      <c r="A2138" s="10">
        <v>2135</v>
      </c>
      <c r="B2138" s="57" t="s">
        <v>2986</v>
      </c>
      <c r="C2138" s="58" t="s">
        <v>3920</v>
      </c>
      <c r="D2138" s="59" t="s">
        <v>3921</v>
      </c>
      <c r="E2138" s="60">
        <v>5742.35</v>
      </c>
      <c r="F2138" s="61">
        <v>0</v>
      </c>
    </row>
    <row r="2139" s="1" customFormat="1" spans="1:6">
      <c r="A2139" s="10">
        <v>2136</v>
      </c>
      <c r="B2139" s="57" t="s">
        <v>2986</v>
      </c>
      <c r="C2139" s="58" t="s">
        <v>3922</v>
      </c>
      <c r="D2139" s="59" t="s">
        <v>3923</v>
      </c>
      <c r="E2139" s="60">
        <v>4639.51</v>
      </c>
      <c r="F2139" s="61">
        <v>0.0333</v>
      </c>
    </row>
    <row r="2140" s="1" customFormat="1" spans="1:6">
      <c r="A2140" s="10">
        <v>2137</v>
      </c>
      <c r="B2140" s="57" t="s">
        <v>2986</v>
      </c>
      <c r="C2140" s="58" t="s">
        <v>3924</v>
      </c>
      <c r="D2140" s="59" t="s">
        <v>3925</v>
      </c>
      <c r="E2140" s="60">
        <v>3219.23</v>
      </c>
      <c r="F2140" s="61">
        <v>0</v>
      </c>
    </row>
    <row r="2141" s="1" customFormat="1" spans="1:6">
      <c r="A2141" s="10">
        <v>2138</v>
      </c>
      <c r="B2141" s="57" t="s">
        <v>2986</v>
      </c>
      <c r="C2141" s="58" t="s">
        <v>3926</v>
      </c>
      <c r="D2141" s="59" t="s">
        <v>3927</v>
      </c>
      <c r="E2141" s="60">
        <v>16869.81</v>
      </c>
      <c r="F2141" s="61">
        <v>0</v>
      </c>
    </row>
    <row r="2142" s="1" customFormat="1" spans="1:6">
      <c r="A2142" s="10">
        <v>2139</v>
      </c>
      <c r="B2142" s="57" t="s">
        <v>2986</v>
      </c>
      <c r="C2142" s="58" t="s">
        <v>3928</v>
      </c>
      <c r="D2142" s="59" t="s">
        <v>3929</v>
      </c>
      <c r="E2142" s="60">
        <v>933.43</v>
      </c>
      <c r="F2142" s="61">
        <v>0</v>
      </c>
    </row>
    <row r="2143" s="1" customFormat="1" spans="1:6">
      <c r="A2143" s="10">
        <v>2140</v>
      </c>
      <c r="B2143" s="57" t="s">
        <v>2986</v>
      </c>
      <c r="C2143" s="58" t="s">
        <v>3930</v>
      </c>
      <c r="D2143" s="59" t="s">
        <v>3931</v>
      </c>
      <c r="E2143" s="60">
        <v>359.46</v>
      </c>
      <c r="F2143" s="61">
        <v>0</v>
      </c>
    </row>
    <row r="2144" s="1" customFormat="1" spans="1:6">
      <c r="A2144" s="10">
        <v>2141</v>
      </c>
      <c r="B2144" s="57" t="s">
        <v>2986</v>
      </c>
      <c r="C2144" s="58" t="s">
        <v>3932</v>
      </c>
      <c r="D2144" s="59" t="s">
        <v>3933</v>
      </c>
      <c r="E2144" s="60">
        <v>4711.09</v>
      </c>
      <c r="F2144" s="61">
        <v>0</v>
      </c>
    </row>
    <row r="2145" s="1" customFormat="1" spans="1:6">
      <c r="A2145" s="10">
        <v>2142</v>
      </c>
      <c r="B2145" s="57" t="s">
        <v>2986</v>
      </c>
      <c r="C2145" s="58" t="s">
        <v>3934</v>
      </c>
      <c r="D2145" s="59" t="s">
        <v>3935</v>
      </c>
      <c r="E2145" s="60">
        <v>5502.68</v>
      </c>
      <c r="F2145" s="61">
        <v>0</v>
      </c>
    </row>
    <row r="2146" s="1" customFormat="1" spans="1:6">
      <c r="A2146" s="10">
        <v>2143</v>
      </c>
      <c r="B2146" s="57" t="s">
        <v>2986</v>
      </c>
      <c r="C2146" s="58" t="s">
        <v>3936</v>
      </c>
      <c r="D2146" s="59" t="s">
        <v>3937</v>
      </c>
      <c r="E2146" s="60">
        <v>26414.28</v>
      </c>
      <c r="F2146" s="61">
        <v>0</v>
      </c>
    </row>
    <row r="2147" s="1" customFormat="1" spans="1:6">
      <c r="A2147" s="10">
        <v>2144</v>
      </c>
      <c r="B2147" s="57" t="s">
        <v>2986</v>
      </c>
      <c r="C2147" s="58" t="s">
        <v>3938</v>
      </c>
      <c r="D2147" s="59" t="s">
        <v>3939</v>
      </c>
      <c r="E2147" s="60">
        <v>1029</v>
      </c>
      <c r="F2147" s="61">
        <v>0</v>
      </c>
    </row>
    <row r="2148" s="1" customFormat="1" spans="1:6">
      <c r="A2148" s="10">
        <v>2145</v>
      </c>
      <c r="B2148" s="57" t="s">
        <v>2986</v>
      </c>
      <c r="C2148" s="58" t="s">
        <v>3940</v>
      </c>
      <c r="D2148" s="59" t="s">
        <v>3941</v>
      </c>
      <c r="E2148" s="60">
        <v>1413.74</v>
      </c>
      <c r="F2148" s="61">
        <v>0</v>
      </c>
    </row>
    <row r="2149" s="1" customFormat="1" spans="1:6">
      <c r="A2149" s="10">
        <v>2146</v>
      </c>
      <c r="B2149" s="57" t="s">
        <v>2986</v>
      </c>
      <c r="C2149" s="58" t="s">
        <v>3942</v>
      </c>
      <c r="D2149" s="59" t="s">
        <v>3943</v>
      </c>
      <c r="E2149" s="60">
        <v>443.2</v>
      </c>
      <c r="F2149" s="61">
        <v>0</v>
      </c>
    </row>
    <row r="2150" s="1" customFormat="1" spans="1:6">
      <c r="A2150" s="10">
        <v>2147</v>
      </c>
      <c r="B2150" s="57" t="s">
        <v>2986</v>
      </c>
      <c r="C2150" s="58" t="s">
        <v>3944</v>
      </c>
      <c r="D2150" s="59" t="s">
        <v>3945</v>
      </c>
      <c r="E2150" s="60">
        <v>4359.74</v>
      </c>
      <c r="F2150" s="61">
        <v>0.0303</v>
      </c>
    </row>
    <row r="2151" s="1" customFormat="1" spans="1:6">
      <c r="A2151" s="10">
        <v>2148</v>
      </c>
      <c r="B2151" s="57" t="s">
        <v>2986</v>
      </c>
      <c r="C2151" s="58" t="s">
        <v>3946</v>
      </c>
      <c r="D2151" s="59" t="s">
        <v>3947</v>
      </c>
      <c r="E2151" s="60">
        <v>1523.23</v>
      </c>
      <c r="F2151" s="61">
        <v>0</v>
      </c>
    </row>
    <row r="2152" s="1" customFormat="1" spans="1:6">
      <c r="A2152" s="10">
        <v>2149</v>
      </c>
      <c r="B2152" s="57" t="s">
        <v>2986</v>
      </c>
      <c r="C2152" s="58" t="s">
        <v>3948</v>
      </c>
      <c r="D2152" s="59" t="s">
        <v>3949</v>
      </c>
      <c r="E2152" s="60">
        <v>3292.63</v>
      </c>
      <c r="F2152" s="61">
        <v>0</v>
      </c>
    </row>
    <row r="2153" s="1" customFormat="1" spans="1:6">
      <c r="A2153" s="10">
        <v>2150</v>
      </c>
      <c r="B2153" s="57" t="s">
        <v>2986</v>
      </c>
      <c r="C2153" s="58" t="s">
        <v>3950</v>
      </c>
      <c r="D2153" s="59">
        <v>598708475</v>
      </c>
      <c r="E2153" s="60">
        <v>3795.97</v>
      </c>
      <c r="F2153" s="61">
        <v>0</v>
      </c>
    </row>
    <row r="2154" s="1" customFormat="1" spans="1:6">
      <c r="A2154" s="10">
        <v>2151</v>
      </c>
      <c r="B2154" s="57" t="s">
        <v>2986</v>
      </c>
      <c r="C2154" s="58" t="s">
        <v>3951</v>
      </c>
      <c r="D2154" s="59" t="s">
        <v>3952</v>
      </c>
      <c r="E2154" s="60">
        <v>524.78</v>
      </c>
      <c r="F2154" s="61">
        <v>0</v>
      </c>
    </row>
    <row r="2155" s="1" customFormat="1" spans="1:6">
      <c r="A2155" s="10">
        <v>2152</v>
      </c>
      <c r="B2155" s="57" t="s">
        <v>2986</v>
      </c>
      <c r="C2155" s="58" t="s">
        <v>3953</v>
      </c>
      <c r="D2155" s="59" t="s">
        <v>3954</v>
      </c>
      <c r="E2155" s="60">
        <v>393.59</v>
      </c>
      <c r="F2155" s="61">
        <v>0</v>
      </c>
    </row>
    <row r="2156" s="1" customFormat="1" spans="1:6">
      <c r="A2156" s="10">
        <v>2153</v>
      </c>
      <c r="B2156" s="57" t="s">
        <v>2986</v>
      </c>
      <c r="C2156" s="58" t="s">
        <v>3955</v>
      </c>
      <c r="D2156" s="59" t="s">
        <v>3956</v>
      </c>
      <c r="E2156" s="60">
        <v>373.85</v>
      </c>
      <c r="F2156" s="61">
        <v>0</v>
      </c>
    </row>
    <row r="2157" s="1" customFormat="1" spans="1:6">
      <c r="A2157" s="10">
        <v>2154</v>
      </c>
      <c r="B2157" s="57" t="s">
        <v>2986</v>
      </c>
      <c r="C2157" s="58" t="s">
        <v>3957</v>
      </c>
      <c r="D2157" s="59" t="s">
        <v>3958</v>
      </c>
      <c r="E2157" s="60">
        <v>262.39</v>
      </c>
      <c r="F2157" s="61">
        <v>0</v>
      </c>
    </row>
    <row r="2158" s="1" customFormat="1" spans="1:6">
      <c r="A2158" s="10">
        <v>2155</v>
      </c>
      <c r="B2158" s="57" t="s">
        <v>2986</v>
      </c>
      <c r="C2158" s="58" t="s">
        <v>3959</v>
      </c>
      <c r="D2158" s="88" t="s">
        <v>3960</v>
      </c>
      <c r="E2158" s="60">
        <v>3646.19</v>
      </c>
      <c r="F2158" s="61">
        <v>0</v>
      </c>
    </row>
    <row r="2159" s="1" customFormat="1" spans="1:6">
      <c r="A2159" s="10">
        <v>2156</v>
      </c>
      <c r="B2159" s="57" t="s">
        <v>2986</v>
      </c>
      <c r="C2159" s="58" t="s">
        <v>3961</v>
      </c>
      <c r="D2159" s="59" t="s">
        <v>3962</v>
      </c>
      <c r="E2159" s="60">
        <v>787.18</v>
      </c>
      <c r="F2159" s="61">
        <v>0</v>
      </c>
    </row>
    <row r="2160" s="1" customFormat="1" spans="1:6">
      <c r="A2160" s="10">
        <v>2157</v>
      </c>
      <c r="B2160" s="57" t="s">
        <v>2986</v>
      </c>
      <c r="C2160" s="58" t="s">
        <v>3963</v>
      </c>
      <c r="D2160" s="59" t="s">
        <v>3964</v>
      </c>
      <c r="E2160" s="60">
        <v>271.01</v>
      </c>
      <c r="F2160" s="61">
        <v>0</v>
      </c>
    </row>
    <row r="2161" s="1" customFormat="1" spans="1:6">
      <c r="A2161" s="10">
        <v>2158</v>
      </c>
      <c r="B2161" s="57" t="s">
        <v>2986</v>
      </c>
      <c r="C2161" s="58" t="s">
        <v>3965</v>
      </c>
      <c r="D2161" s="59" t="s">
        <v>3966</v>
      </c>
      <c r="E2161" s="60">
        <v>171.97</v>
      </c>
      <c r="F2161" s="61">
        <v>0</v>
      </c>
    </row>
    <row r="2162" s="1" customFormat="1" spans="1:6">
      <c r="A2162" s="10">
        <v>2159</v>
      </c>
      <c r="B2162" s="57" t="s">
        <v>2986</v>
      </c>
      <c r="C2162" s="58" t="s">
        <v>3967</v>
      </c>
      <c r="D2162" s="59" t="s">
        <v>3968</v>
      </c>
      <c r="E2162" s="60">
        <v>272.48</v>
      </c>
      <c r="F2162" s="61">
        <v>0</v>
      </c>
    </row>
    <row r="2163" s="1" customFormat="1" spans="1:6">
      <c r="A2163" s="10">
        <v>2160</v>
      </c>
      <c r="B2163" s="57" t="s">
        <v>2986</v>
      </c>
      <c r="C2163" s="58" t="s">
        <v>3969</v>
      </c>
      <c r="D2163" s="59" t="s">
        <v>3970</v>
      </c>
      <c r="E2163" s="60">
        <v>151.38</v>
      </c>
      <c r="F2163" s="61">
        <v>0</v>
      </c>
    </row>
    <row r="2164" s="1" customFormat="1" spans="1:6">
      <c r="A2164" s="10">
        <v>2161</v>
      </c>
      <c r="B2164" s="57" t="s">
        <v>2986</v>
      </c>
      <c r="C2164" s="58" t="s">
        <v>3971</v>
      </c>
      <c r="D2164" s="59" t="s">
        <v>3972</v>
      </c>
      <c r="E2164" s="60">
        <v>135.56</v>
      </c>
      <c r="F2164" s="61">
        <v>0</v>
      </c>
    </row>
    <row r="2165" s="1" customFormat="1" spans="1:6">
      <c r="A2165" s="10">
        <v>2162</v>
      </c>
      <c r="B2165" s="57" t="s">
        <v>2986</v>
      </c>
      <c r="C2165" s="58" t="s">
        <v>3973</v>
      </c>
      <c r="D2165" s="59" t="s">
        <v>3974</v>
      </c>
      <c r="E2165" s="60">
        <v>136.5</v>
      </c>
      <c r="F2165" s="61">
        <v>0</v>
      </c>
    </row>
    <row r="2166" s="1" customFormat="1" spans="1:6">
      <c r="A2166" s="10">
        <v>2163</v>
      </c>
      <c r="B2166" s="57" t="s">
        <v>2986</v>
      </c>
      <c r="C2166" s="58" t="s">
        <v>3975</v>
      </c>
      <c r="D2166" s="59" t="s">
        <v>3976</v>
      </c>
      <c r="E2166" s="60">
        <v>1813.86</v>
      </c>
      <c r="F2166" s="61">
        <v>0</v>
      </c>
    </row>
    <row r="2167" s="1" customFormat="1" spans="1:6">
      <c r="A2167" s="10">
        <v>2164</v>
      </c>
      <c r="B2167" s="57" t="s">
        <v>2986</v>
      </c>
      <c r="C2167" s="58" t="s">
        <v>3977</v>
      </c>
      <c r="D2167" s="59" t="s">
        <v>3978</v>
      </c>
      <c r="E2167" s="60">
        <v>675.31</v>
      </c>
      <c r="F2167" s="61">
        <v>0</v>
      </c>
    </row>
    <row r="2168" s="1" customFormat="1" spans="1:6">
      <c r="A2168" s="10">
        <v>2165</v>
      </c>
      <c r="B2168" s="57" t="s">
        <v>2986</v>
      </c>
      <c r="C2168" s="58" t="s">
        <v>3979</v>
      </c>
      <c r="D2168" s="59" t="s">
        <v>3980</v>
      </c>
      <c r="E2168" s="60">
        <v>952.65</v>
      </c>
      <c r="F2168" s="61">
        <v>0</v>
      </c>
    </row>
    <row r="2169" s="1" customFormat="1" spans="1:6">
      <c r="A2169" s="10">
        <v>2166</v>
      </c>
      <c r="B2169" s="57" t="s">
        <v>2986</v>
      </c>
      <c r="C2169" s="58" t="s">
        <v>3981</v>
      </c>
      <c r="D2169" s="59" t="s">
        <v>3982</v>
      </c>
      <c r="E2169" s="60">
        <v>14932.28</v>
      </c>
      <c r="F2169" s="61">
        <v>0</v>
      </c>
    </row>
    <row r="2170" s="1" customFormat="1" spans="1:6">
      <c r="A2170" s="10">
        <v>2167</v>
      </c>
      <c r="B2170" s="57" t="s">
        <v>2986</v>
      </c>
      <c r="C2170" s="58" t="s">
        <v>3983</v>
      </c>
      <c r="D2170" s="59" t="s">
        <v>3984</v>
      </c>
      <c r="E2170" s="60">
        <v>596.46</v>
      </c>
      <c r="F2170" s="61">
        <v>0</v>
      </c>
    </row>
    <row r="2171" s="1" customFormat="1" spans="1:6">
      <c r="A2171" s="10">
        <v>2168</v>
      </c>
      <c r="B2171" s="57" t="s">
        <v>2986</v>
      </c>
      <c r="C2171" s="58" t="s">
        <v>3985</v>
      </c>
      <c r="D2171" s="59" t="s">
        <v>3986</v>
      </c>
      <c r="E2171" s="60">
        <v>565.15</v>
      </c>
      <c r="F2171" s="61">
        <v>0</v>
      </c>
    </row>
    <row r="2172" s="1" customFormat="1" spans="1:6">
      <c r="A2172" s="10">
        <v>2169</v>
      </c>
      <c r="B2172" s="57" t="s">
        <v>2986</v>
      </c>
      <c r="C2172" s="58" t="s">
        <v>3987</v>
      </c>
      <c r="D2172" s="59" t="s">
        <v>3988</v>
      </c>
      <c r="E2172" s="60">
        <v>1524.24</v>
      </c>
      <c r="F2172" s="61">
        <v>0</v>
      </c>
    </row>
    <row r="2173" s="1" customFormat="1" spans="1:6">
      <c r="A2173" s="10">
        <v>2170</v>
      </c>
      <c r="B2173" s="57" t="s">
        <v>2986</v>
      </c>
      <c r="C2173" s="58" t="s">
        <v>3989</v>
      </c>
      <c r="D2173" s="59" t="s">
        <v>3990</v>
      </c>
      <c r="E2173" s="60">
        <v>1311.96</v>
      </c>
      <c r="F2173" s="61">
        <v>0</v>
      </c>
    </row>
    <row r="2174" s="1" customFormat="1" spans="1:6">
      <c r="A2174" s="10">
        <v>2171</v>
      </c>
      <c r="B2174" s="57" t="s">
        <v>2986</v>
      </c>
      <c r="C2174" s="58" t="s">
        <v>3991</v>
      </c>
      <c r="D2174" s="59" t="s">
        <v>3992</v>
      </c>
      <c r="E2174" s="60">
        <v>1940.18</v>
      </c>
      <c r="F2174" s="61">
        <v>0</v>
      </c>
    </row>
    <row r="2175" s="1" customFormat="1" spans="1:6">
      <c r="A2175" s="10">
        <v>2172</v>
      </c>
      <c r="B2175" s="57" t="s">
        <v>2986</v>
      </c>
      <c r="C2175" s="58" t="s">
        <v>3993</v>
      </c>
      <c r="D2175" s="59" t="s">
        <v>3994</v>
      </c>
      <c r="E2175" s="60">
        <v>272.48</v>
      </c>
      <c r="F2175" s="61">
        <v>0</v>
      </c>
    </row>
    <row r="2176" s="1" customFormat="1" spans="1:6">
      <c r="A2176" s="10">
        <v>2173</v>
      </c>
      <c r="B2176" s="57" t="s">
        <v>2986</v>
      </c>
      <c r="C2176" s="58" t="s">
        <v>3995</v>
      </c>
      <c r="D2176" s="59" t="s">
        <v>3996</v>
      </c>
      <c r="E2176" s="60">
        <v>2731.84</v>
      </c>
      <c r="F2176" s="61">
        <v>0</v>
      </c>
    </row>
    <row r="2177" s="1" customFormat="1" spans="1:6">
      <c r="A2177" s="10">
        <v>2174</v>
      </c>
      <c r="B2177" s="57" t="s">
        <v>2986</v>
      </c>
      <c r="C2177" s="58" t="s">
        <v>3997</v>
      </c>
      <c r="D2177" s="59" t="s">
        <v>3998</v>
      </c>
      <c r="E2177" s="60">
        <v>3060.08</v>
      </c>
      <c r="F2177" s="61">
        <v>0</v>
      </c>
    </row>
    <row r="2178" s="1" customFormat="1" spans="1:6">
      <c r="A2178" s="10">
        <v>2175</v>
      </c>
      <c r="B2178" s="57" t="s">
        <v>2986</v>
      </c>
      <c r="C2178" s="58" t="s">
        <v>3999</v>
      </c>
      <c r="D2178" s="59" t="s">
        <v>4000</v>
      </c>
      <c r="E2178" s="60">
        <v>1171.94</v>
      </c>
      <c r="F2178" s="61">
        <v>0</v>
      </c>
    </row>
    <row r="2179" s="1" customFormat="1" spans="1:6">
      <c r="A2179" s="10">
        <v>2176</v>
      </c>
      <c r="B2179" s="57" t="s">
        <v>2986</v>
      </c>
      <c r="C2179" s="58" t="s">
        <v>4001</v>
      </c>
      <c r="D2179" s="59" t="s">
        <v>4002</v>
      </c>
      <c r="E2179" s="60">
        <v>726.62</v>
      </c>
      <c r="F2179" s="61">
        <v>0</v>
      </c>
    </row>
    <row r="2180" s="1" customFormat="1" spans="1:6">
      <c r="A2180" s="10">
        <v>2177</v>
      </c>
      <c r="B2180" s="57" t="s">
        <v>2986</v>
      </c>
      <c r="C2180" s="58" t="s">
        <v>4003</v>
      </c>
      <c r="D2180" s="59" t="s">
        <v>4004</v>
      </c>
      <c r="E2180" s="60">
        <v>588.59</v>
      </c>
      <c r="F2180" s="61">
        <v>0</v>
      </c>
    </row>
    <row r="2181" s="1" customFormat="1" spans="1:6">
      <c r="A2181" s="10">
        <v>2178</v>
      </c>
      <c r="B2181" s="57" t="s">
        <v>2986</v>
      </c>
      <c r="C2181" s="58" t="s">
        <v>4005</v>
      </c>
      <c r="D2181" s="59" t="s">
        <v>4006</v>
      </c>
      <c r="E2181" s="60">
        <v>1608</v>
      </c>
      <c r="F2181" s="61">
        <v>0</v>
      </c>
    </row>
    <row r="2182" s="1" customFormat="1" spans="1:6">
      <c r="A2182" s="10">
        <v>2179</v>
      </c>
      <c r="B2182" s="57" t="s">
        <v>2986</v>
      </c>
      <c r="C2182" s="58" t="s">
        <v>4007</v>
      </c>
      <c r="D2182" s="59" t="s">
        <v>4008</v>
      </c>
      <c r="E2182" s="60">
        <v>2253.57</v>
      </c>
      <c r="F2182" s="61">
        <v>0</v>
      </c>
    </row>
    <row r="2183" s="1" customFormat="1" spans="1:6">
      <c r="A2183" s="10">
        <v>2180</v>
      </c>
      <c r="B2183" s="57" t="s">
        <v>2986</v>
      </c>
      <c r="C2183" s="58" t="s">
        <v>4009</v>
      </c>
      <c r="D2183" s="59" t="s">
        <v>4010</v>
      </c>
      <c r="E2183" s="60">
        <v>2024.03</v>
      </c>
      <c r="F2183" s="61">
        <v>0</v>
      </c>
    </row>
    <row r="2184" s="1" customFormat="1" spans="1:6">
      <c r="A2184" s="10">
        <v>2181</v>
      </c>
      <c r="B2184" s="57" t="s">
        <v>2986</v>
      </c>
      <c r="C2184" s="58" t="s">
        <v>4011</v>
      </c>
      <c r="D2184" s="59" t="s">
        <v>4012</v>
      </c>
      <c r="E2184" s="60">
        <v>585.34</v>
      </c>
      <c r="F2184" s="61">
        <v>0</v>
      </c>
    </row>
    <row r="2185" s="1" customFormat="1" spans="1:6">
      <c r="A2185" s="10">
        <v>2182</v>
      </c>
      <c r="B2185" s="57" t="s">
        <v>2986</v>
      </c>
      <c r="C2185" s="58" t="s">
        <v>4013</v>
      </c>
      <c r="D2185" s="59" t="s">
        <v>4014</v>
      </c>
      <c r="E2185" s="60">
        <v>726.62</v>
      </c>
      <c r="F2185" s="61">
        <v>0</v>
      </c>
    </row>
    <row r="2186" s="1" customFormat="1" spans="1:6">
      <c r="A2186" s="10">
        <v>2183</v>
      </c>
      <c r="B2186" s="57" t="s">
        <v>2986</v>
      </c>
      <c r="C2186" s="58" t="s">
        <v>4015</v>
      </c>
      <c r="D2186" s="59" t="s">
        <v>4016</v>
      </c>
      <c r="E2186" s="60">
        <v>958.74</v>
      </c>
      <c r="F2186" s="61">
        <v>0</v>
      </c>
    </row>
    <row r="2187" s="1" customFormat="1" spans="1:6">
      <c r="A2187" s="10">
        <v>2184</v>
      </c>
      <c r="B2187" s="57" t="s">
        <v>2986</v>
      </c>
      <c r="C2187" s="58" t="s">
        <v>4017</v>
      </c>
      <c r="D2187" s="59" t="s">
        <v>4018</v>
      </c>
      <c r="E2187" s="60">
        <v>700.28</v>
      </c>
      <c r="F2187" s="61">
        <v>0</v>
      </c>
    </row>
    <row r="2188" s="1" customFormat="1" spans="1:6">
      <c r="A2188" s="10">
        <v>2185</v>
      </c>
      <c r="B2188" s="57" t="s">
        <v>2986</v>
      </c>
      <c r="C2188" s="58" t="s">
        <v>4019</v>
      </c>
      <c r="D2188" s="59" t="s">
        <v>4020</v>
      </c>
      <c r="E2188" s="60">
        <v>1311.8</v>
      </c>
      <c r="F2188" s="61">
        <v>0</v>
      </c>
    </row>
    <row r="2189" s="1" customFormat="1" spans="1:6">
      <c r="A2189" s="10">
        <v>2186</v>
      </c>
      <c r="B2189" s="57" t="s">
        <v>2986</v>
      </c>
      <c r="C2189" s="58" t="s">
        <v>4021</v>
      </c>
      <c r="D2189" s="59" t="s">
        <v>4022</v>
      </c>
      <c r="E2189" s="60">
        <v>4998.1</v>
      </c>
      <c r="F2189" s="61">
        <v>0.0556</v>
      </c>
    </row>
    <row r="2190" s="1" customFormat="1" spans="1:6">
      <c r="A2190" s="10">
        <v>2187</v>
      </c>
      <c r="B2190" s="57" t="s">
        <v>2986</v>
      </c>
      <c r="C2190" s="58" t="s">
        <v>4023</v>
      </c>
      <c r="D2190" s="59" t="s">
        <v>4024</v>
      </c>
      <c r="E2190" s="60">
        <v>2470.87</v>
      </c>
      <c r="F2190" s="61">
        <v>0</v>
      </c>
    </row>
    <row r="2191" s="1" customFormat="1" spans="1:6">
      <c r="A2191" s="10">
        <v>2188</v>
      </c>
      <c r="B2191" s="57" t="s">
        <v>2986</v>
      </c>
      <c r="C2191" s="58" t="s">
        <v>4025</v>
      </c>
      <c r="D2191" s="59" t="s">
        <v>4026</v>
      </c>
      <c r="E2191" s="60">
        <v>655.51</v>
      </c>
      <c r="F2191" s="61">
        <v>0</v>
      </c>
    </row>
    <row r="2192" s="1" customFormat="1" spans="1:6">
      <c r="A2192" s="10">
        <v>2189</v>
      </c>
      <c r="B2192" s="57" t="s">
        <v>2986</v>
      </c>
      <c r="C2192" s="58" t="s">
        <v>4027</v>
      </c>
      <c r="D2192" s="59" t="s">
        <v>4028</v>
      </c>
      <c r="E2192" s="60">
        <v>1070.57</v>
      </c>
      <c r="F2192" s="61">
        <v>0</v>
      </c>
    </row>
    <row r="2193" s="1" customFormat="1" spans="1:6">
      <c r="A2193" s="10">
        <v>2190</v>
      </c>
      <c r="B2193" s="57" t="s">
        <v>2986</v>
      </c>
      <c r="C2193" s="58" t="s">
        <v>4029</v>
      </c>
      <c r="D2193" s="59" t="s">
        <v>4030</v>
      </c>
      <c r="E2193" s="60">
        <v>6613.34</v>
      </c>
      <c r="F2193" s="61">
        <v>0</v>
      </c>
    </row>
    <row r="2194" s="1" customFormat="1" spans="1:6">
      <c r="A2194" s="10">
        <v>2191</v>
      </c>
      <c r="B2194" s="57" t="s">
        <v>2986</v>
      </c>
      <c r="C2194" s="58" t="s">
        <v>4031</v>
      </c>
      <c r="D2194" s="59" t="s">
        <v>4032</v>
      </c>
      <c r="E2194" s="60">
        <v>1372.51</v>
      </c>
      <c r="F2194" s="61">
        <v>0</v>
      </c>
    </row>
    <row r="2195" s="1" customFormat="1" spans="1:6">
      <c r="A2195" s="10">
        <v>2192</v>
      </c>
      <c r="B2195" s="57" t="s">
        <v>2986</v>
      </c>
      <c r="C2195" s="58" t="s">
        <v>4033</v>
      </c>
      <c r="D2195" s="59" t="s">
        <v>4034</v>
      </c>
      <c r="E2195" s="60">
        <v>49930.01</v>
      </c>
      <c r="F2195" s="61">
        <v>0</v>
      </c>
    </row>
    <row r="2196" s="1" customFormat="1" spans="1:6">
      <c r="A2196" s="10">
        <v>2193</v>
      </c>
      <c r="B2196" s="57" t="s">
        <v>2986</v>
      </c>
      <c r="C2196" s="58" t="s">
        <v>4035</v>
      </c>
      <c r="D2196" s="59" t="s">
        <v>4036</v>
      </c>
      <c r="E2196" s="60">
        <v>615.61</v>
      </c>
      <c r="F2196" s="61">
        <v>0</v>
      </c>
    </row>
    <row r="2197" s="1" customFormat="1" spans="1:6">
      <c r="A2197" s="10">
        <v>2194</v>
      </c>
      <c r="B2197" s="57" t="s">
        <v>2986</v>
      </c>
      <c r="C2197" s="58" t="s">
        <v>4037</v>
      </c>
      <c r="D2197" s="59" t="s">
        <v>4038</v>
      </c>
      <c r="E2197" s="60">
        <v>726.62</v>
      </c>
      <c r="F2197" s="61">
        <v>0</v>
      </c>
    </row>
    <row r="2198" s="1" customFormat="1" spans="1:6">
      <c r="A2198" s="10">
        <v>2195</v>
      </c>
      <c r="B2198" s="57" t="s">
        <v>2986</v>
      </c>
      <c r="C2198" s="58" t="s">
        <v>4039</v>
      </c>
      <c r="D2198" s="59" t="s">
        <v>4040</v>
      </c>
      <c r="E2198" s="60">
        <v>3629.5</v>
      </c>
      <c r="F2198" s="61">
        <v>0</v>
      </c>
    </row>
    <row r="2199" s="1" customFormat="1" spans="1:6">
      <c r="A2199" s="10">
        <v>2196</v>
      </c>
      <c r="B2199" s="57" t="s">
        <v>2986</v>
      </c>
      <c r="C2199" s="58" t="s">
        <v>4041</v>
      </c>
      <c r="D2199" s="59" t="s">
        <v>4042</v>
      </c>
      <c r="E2199" s="60">
        <v>63969.36</v>
      </c>
      <c r="F2199" s="61">
        <v>0.0102</v>
      </c>
    </row>
    <row r="2200" s="1" customFormat="1" spans="1:6">
      <c r="A2200" s="10">
        <v>2197</v>
      </c>
      <c r="B2200" s="57" t="s">
        <v>2986</v>
      </c>
      <c r="C2200" s="58" t="s">
        <v>4043</v>
      </c>
      <c r="D2200" s="59" t="s">
        <v>4044</v>
      </c>
      <c r="E2200" s="60">
        <v>1059.7</v>
      </c>
      <c r="F2200" s="61">
        <v>0</v>
      </c>
    </row>
    <row r="2201" s="1" customFormat="1" spans="1:6">
      <c r="A2201" s="10">
        <v>2198</v>
      </c>
      <c r="B2201" s="57" t="s">
        <v>2986</v>
      </c>
      <c r="C2201" s="58" t="s">
        <v>4045</v>
      </c>
      <c r="D2201" s="59" t="s">
        <v>4046</v>
      </c>
      <c r="E2201" s="60">
        <v>383.5</v>
      </c>
      <c r="F2201" s="61">
        <v>0</v>
      </c>
    </row>
    <row r="2202" s="1" customFormat="1" spans="1:6">
      <c r="A2202" s="10">
        <v>2199</v>
      </c>
      <c r="B2202" s="57" t="s">
        <v>2986</v>
      </c>
      <c r="C2202" s="58" t="s">
        <v>4047</v>
      </c>
      <c r="D2202" s="59" t="s">
        <v>4048</v>
      </c>
      <c r="E2202" s="60">
        <v>675.25</v>
      </c>
      <c r="F2202" s="61">
        <v>0</v>
      </c>
    </row>
    <row r="2203" s="1" customFormat="1" spans="1:6">
      <c r="A2203" s="10">
        <v>2200</v>
      </c>
      <c r="B2203" s="57" t="s">
        <v>2986</v>
      </c>
      <c r="C2203" s="58" t="s">
        <v>4049</v>
      </c>
      <c r="D2203" s="59" t="s">
        <v>4050</v>
      </c>
      <c r="E2203" s="60">
        <v>44956.23</v>
      </c>
      <c r="F2203" s="61">
        <v>0</v>
      </c>
    </row>
    <row r="2204" s="1" customFormat="1" spans="1:6">
      <c r="A2204" s="10">
        <v>2201</v>
      </c>
      <c r="B2204" s="57" t="s">
        <v>2986</v>
      </c>
      <c r="C2204" s="58" t="s">
        <v>4051</v>
      </c>
      <c r="D2204" s="59" t="s">
        <v>4052</v>
      </c>
      <c r="E2204" s="60">
        <v>1140.4</v>
      </c>
      <c r="F2204" s="61">
        <v>0</v>
      </c>
    </row>
    <row r="2205" s="1" customFormat="1" spans="1:6">
      <c r="A2205" s="10">
        <v>2202</v>
      </c>
      <c r="B2205" s="57" t="s">
        <v>2986</v>
      </c>
      <c r="C2205" s="58" t="s">
        <v>4053</v>
      </c>
      <c r="D2205" s="59" t="s">
        <v>4054</v>
      </c>
      <c r="E2205" s="60">
        <v>2884.66</v>
      </c>
      <c r="F2205" s="61">
        <v>0</v>
      </c>
    </row>
    <row r="2206" s="1" customFormat="1" spans="1:6">
      <c r="A2206" s="10">
        <v>2203</v>
      </c>
      <c r="B2206" s="57" t="s">
        <v>2986</v>
      </c>
      <c r="C2206" s="58" t="s">
        <v>4055</v>
      </c>
      <c r="D2206" s="59" t="s">
        <v>4056</v>
      </c>
      <c r="E2206" s="60">
        <v>12009.46</v>
      </c>
      <c r="F2206" s="61">
        <v>0</v>
      </c>
    </row>
    <row r="2207" s="1" customFormat="1" spans="1:6">
      <c r="A2207" s="10">
        <v>2204</v>
      </c>
      <c r="B2207" s="57" t="s">
        <v>2986</v>
      </c>
      <c r="C2207" s="58" t="s">
        <v>4057</v>
      </c>
      <c r="D2207" s="59" t="s">
        <v>4058</v>
      </c>
      <c r="E2207" s="60">
        <v>373.67</v>
      </c>
      <c r="F2207" s="61">
        <v>0</v>
      </c>
    </row>
    <row r="2208" s="1" customFormat="1" spans="1:6">
      <c r="A2208" s="10">
        <v>2205</v>
      </c>
      <c r="B2208" s="57" t="s">
        <v>2986</v>
      </c>
      <c r="C2208" s="58" t="s">
        <v>4059</v>
      </c>
      <c r="D2208" s="59" t="s">
        <v>4060</v>
      </c>
      <c r="E2208" s="60">
        <v>1433.79</v>
      </c>
      <c r="F2208" s="61">
        <v>0</v>
      </c>
    </row>
    <row r="2209" s="1" customFormat="1" spans="1:6">
      <c r="A2209" s="10">
        <v>2206</v>
      </c>
      <c r="B2209" s="57" t="s">
        <v>2986</v>
      </c>
      <c r="C2209" s="58" t="s">
        <v>4061</v>
      </c>
      <c r="D2209" s="59" t="s">
        <v>4062</v>
      </c>
      <c r="E2209" s="60">
        <v>2492.72</v>
      </c>
      <c r="F2209" s="61">
        <v>0</v>
      </c>
    </row>
    <row r="2210" s="1" customFormat="1" spans="1:6">
      <c r="A2210" s="10">
        <v>2207</v>
      </c>
      <c r="B2210" s="57" t="s">
        <v>2986</v>
      </c>
      <c r="C2210" s="58" t="s">
        <v>4063</v>
      </c>
      <c r="D2210" s="59" t="s">
        <v>4064</v>
      </c>
      <c r="E2210" s="60">
        <v>393.59</v>
      </c>
      <c r="F2210" s="61">
        <v>0</v>
      </c>
    </row>
    <row r="2211" s="1" customFormat="1" spans="1:6">
      <c r="A2211" s="10">
        <v>2208</v>
      </c>
      <c r="B2211" s="57" t="s">
        <v>2986</v>
      </c>
      <c r="C2211" s="58" t="s">
        <v>4065</v>
      </c>
      <c r="D2211" s="59" t="s">
        <v>4066</v>
      </c>
      <c r="E2211" s="60">
        <v>943.96</v>
      </c>
      <c r="F2211" s="61">
        <v>0</v>
      </c>
    </row>
    <row r="2212" s="1" customFormat="1" spans="1:6">
      <c r="A2212" s="10">
        <v>2209</v>
      </c>
      <c r="B2212" s="57" t="s">
        <v>2986</v>
      </c>
      <c r="C2212" s="58" t="s">
        <v>4067</v>
      </c>
      <c r="D2212" s="59" t="s">
        <v>4068</v>
      </c>
      <c r="E2212" s="60">
        <v>17641</v>
      </c>
      <c r="F2212" s="61">
        <v>0</v>
      </c>
    </row>
    <row r="2213" s="1" customFormat="1" spans="1:6">
      <c r="A2213" s="10">
        <v>2210</v>
      </c>
      <c r="B2213" s="57" t="s">
        <v>2986</v>
      </c>
      <c r="C2213" s="58" t="s">
        <v>4069</v>
      </c>
      <c r="D2213" s="59" t="s">
        <v>4070</v>
      </c>
      <c r="E2213" s="60">
        <v>3106.75</v>
      </c>
      <c r="F2213" s="61">
        <v>0.0588</v>
      </c>
    </row>
    <row r="2214" s="1" customFormat="1" spans="1:6">
      <c r="A2214" s="10">
        <v>2211</v>
      </c>
      <c r="B2214" s="57" t="s">
        <v>2986</v>
      </c>
      <c r="C2214" s="58" t="s">
        <v>4071</v>
      </c>
      <c r="D2214" s="59" t="s">
        <v>4072</v>
      </c>
      <c r="E2214" s="60">
        <v>1920</v>
      </c>
      <c r="F2214" s="61">
        <v>0</v>
      </c>
    </row>
    <row r="2215" s="1" customFormat="1" spans="1:6">
      <c r="A2215" s="10">
        <v>2212</v>
      </c>
      <c r="B2215" s="57" t="s">
        <v>2986</v>
      </c>
      <c r="C2215" s="58" t="s">
        <v>4073</v>
      </c>
      <c r="D2215" s="59" t="s">
        <v>4074</v>
      </c>
      <c r="E2215" s="60">
        <v>585.58</v>
      </c>
      <c r="F2215" s="61">
        <v>0</v>
      </c>
    </row>
    <row r="2216" s="1" customFormat="1" spans="1:6">
      <c r="A2216" s="10">
        <v>2213</v>
      </c>
      <c r="B2216" s="57" t="s">
        <v>2986</v>
      </c>
      <c r="C2216" s="58" t="s">
        <v>4075</v>
      </c>
      <c r="D2216" s="59" t="s">
        <v>4076</v>
      </c>
      <c r="E2216" s="60">
        <v>1338.24</v>
      </c>
      <c r="F2216" s="61">
        <v>0</v>
      </c>
    </row>
    <row r="2217" s="1" customFormat="1" spans="1:6">
      <c r="A2217" s="10">
        <v>2214</v>
      </c>
      <c r="B2217" s="57" t="s">
        <v>2986</v>
      </c>
      <c r="C2217" s="58" t="s">
        <v>4077</v>
      </c>
      <c r="D2217" s="59" t="s">
        <v>4078</v>
      </c>
      <c r="E2217" s="60">
        <v>857.82</v>
      </c>
      <c r="F2217" s="61">
        <v>0</v>
      </c>
    </row>
    <row r="2218" s="1" customFormat="1" spans="1:6">
      <c r="A2218" s="10">
        <v>2215</v>
      </c>
      <c r="B2218" s="57" t="s">
        <v>2986</v>
      </c>
      <c r="C2218" s="58" t="s">
        <v>4079</v>
      </c>
      <c r="D2218" s="59" t="s">
        <v>4080</v>
      </c>
      <c r="E2218" s="60">
        <v>8449.52</v>
      </c>
      <c r="F2218" s="61">
        <v>0</v>
      </c>
    </row>
    <row r="2219" s="1" customFormat="1" spans="1:6">
      <c r="A2219" s="10">
        <v>2216</v>
      </c>
      <c r="B2219" s="57" t="s">
        <v>2986</v>
      </c>
      <c r="C2219" s="58" t="s">
        <v>4081</v>
      </c>
      <c r="D2219" s="59" t="s">
        <v>4082</v>
      </c>
      <c r="E2219" s="60">
        <v>686.68</v>
      </c>
      <c r="F2219" s="61">
        <v>0</v>
      </c>
    </row>
    <row r="2220" s="1" customFormat="1" spans="1:6">
      <c r="A2220" s="10">
        <v>2217</v>
      </c>
      <c r="B2220" s="57" t="s">
        <v>2986</v>
      </c>
      <c r="C2220" s="58" t="s">
        <v>4083</v>
      </c>
      <c r="D2220" s="59" t="s">
        <v>4084</v>
      </c>
      <c r="E2220" s="60">
        <v>766.99</v>
      </c>
      <c r="F2220" s="61">
        <v>0</v>
      </c>
    </row>
    <row r="2221" s="1" customFormat="1" spans="1:6">
      <c r="A2221" s="10">
        <v>2218</v>
      </c>
      <c r="B2221" s="57" t="s">
        <v>2986</v>
      </c>
      <c r="C2221" s="58" t="s">
        <v>4085</v>
      </c>
      <c r="D2221" s="59" t="s">
        <v>4086</v>
      </c>
      <c r="E2221" s="60">
        <v>7337.29</v>
      </c>
      <c r="F2221" s="61">
        <v>0.0286</v>
      </c>
    </row>
    <row r="2222" s="1" customFormat="1" spans="1:6">
      <c r="A2222" s="10">
        <v>2219</v>
      </c>
      <c r="B2222" s="57" t="s">
        <v>2986</v>
      </c>
      <c r="C2222" s="58" t="s">
        <v>4087</v>
      </c>
      <c r="D2222" s="59" t="s">
        <v>4088</v>
      </c>
      <c r="E2222" s="60">
        <v>664.96</v>
      </c>
      <c r="F2222" s="61">
        <v>0</v>
      </c>
    </row>
    <row r="2223" s="1" customFormat="1" spans="1:6">
      <c r="A2223" s="10">
        <v>2220</v>
      </c>
      <c r="B2223" s="57" t="s">
        <v>2986</v>
      </c>
      <c r="C2223" s="58" t="s">
        <v>4089</v>
      </c>
      <c r="D2223" s="59" t="s">
        <v>4090</v>
      </c>
      <c r="E2223" s="60">
        <v>1352.34</v>
      </c>
      <c r="F2223" s="61">
        <v>0</v>
      </c>
    </row>
    <row r="2224" s="1" customFormat="1" spans="1:6">
      <c r="A2224" s="10">
        <v>2221</v>
      </c>
      <c r="B2224" s="57" t="s">
        <v>2986</v>
      </c>
      <c r="C2224" s="58" t="s">
        <v>4091</v>
      </c>
      <c r="D2224" s="59" t="s">
        <v>4092</v>
      </c>
      <c r="E2224" s="60">
        <v>571.39</v>
      </c>
      <c r="F2224" s="61">
        <v>0</v>
      </c>
    </row>
    <row r="2225" s="1" customFormat="1" spans="1:6">
      <c r="A2225" s="10">
        <v>2222</v>
      </c>
      <c r="B2225" s="57" t="s">
        <v>2986</v>
      </c>
      <c r="C2225" s="58" t="s">
        <v>4093</v>
      </c>
      <c r="D2225" s="59" t="s">
        <v>4094</v>
      </c>
      <c r="E2225" s="60">
        <v>766.99</v>
      </c>
      <c r="F2225" s="61">
        <v>0</v>
      </c>
    </row>
    <row r="2226" s="1" customFormat="1" spans="1:6">
      <c r="A2226" s="10">
        <v>2223</v>
      </c>
      <c r="B2226" s="57" t="s">
        <v>2986</v>
      </c>
      <c r="C2226" s="58" t="s">
        <v>4095</v>
      </c>
      <c r="D2226" s="59" t="s">
        <v>4096</v>
      </c>
      <c r="E2226" s="60">
        <v>750.06</v>
      </c>
      <c r="F2226" s="61">
        <v>0</v>
      </c>
    </row>
    <row r="2227" s="1" customFormat="1" spans="1:6">
      <c r="A2227" s="10">
        <v>2224</v>
      </c>
      <c r="B2227" s="57" t="s">
        <v>2986</v>
      </c>
      <c r="C2227" s="58" t="s">
        <v>4097</v>
      </c>
      <c r="D2227" s="59" t="s">
        <v>4098</v>
      </c>
      <c r="E2227" s="60">
        <v>393.59</v>
      </c>
      <c r="F2227" s="61">
        <v>0</v>
      </c>
    </row>
    <row r="2228" s="1" customFormat="1" spans="1:6">
      <c r="A2228" s="10">
        <v>2225</v>
      </c>
      <c r="B2228" s="57" t="s">
        <v>2986</v>
      </c>
      <c r="C2228" s="58" t="s">
        <v>4099</v>
      </c>
      <c r="D2228" s="59" t="s">
        <v>4100</v>
      </c>
      <c r="E2228" s="60">
        <v>827.56</v>
      </c>
      <c r="F2228" s="61">
        <v>0</v>
      </c>
    </row>
    <row r="2229" s="1" customFormat="1" spans="1:6">
      <c r="A2229" s="10">
        <v>2226</v>
      </c>
      <c r="B2229" s="57" t="s">
        <v>2986</v>
      </c>
      <c r="C2229" s="58" t="s">
        <v>4101</v>
      </c>
      <c r="D2229" s="59" t="s">
        <v>4102</v>
      </c>
      <c r="E2229" s="60">
        <v>2533.09</v>
      </c>
      <c r="F2229" s="61">
        <v>0</v>
      </c>
    </row>
    <row r="2230" s="1" customFormat="1" spans="1:6">
      <c r="A2230" s="10">
        <v>2227</v>
      </c>
      <c r="B2230" s="57" t="s">
        <v>2986</v>
      </c>
      <c r="C2230" s="58" t="s">
        <v>4103</v>
      </c>
      <c r="D2230" s="59" t="s">
        <v>4104</v>
      </c>
      <c r="E2230" s="60">
        <v>16641.73</v>
      </c>
      <c r="F2230" s="61">
        <v>0</v>
      </c>
    </row>
    <row r="2231" s="1" customFormat="1" spans="1:6">
      <c r="A2231" s="10">
        <v>2228</v>
      </c>
      <c r="B2231" s="57" t="s">
        <v>2986</v>
      </c>
      <c r="C2231" s="58" t="s">
        <v>4105</v>
      </c>
      <c r="D2231" s="59" t="s">
        <v>4106</v>
      </c>
      <c r="E2231" s="60">
        <v>1069.9</v>
      </c>
      <c r="F2231" s="61">
        <v>0</v>
      </c>
    </row>
    <row r="2232" s="1" customFormat="1" spans="1:6">
      <c r="A2232" s="10">
        <v>2229</v>
      </c>
      <c r="B2232" s="57" t="s">
        <v>2986</v>
      </c>
      <c r="C2232" s="58" t="s">
        <v>4107</v>
      </c>
      <c r="D2232" s="59" t="s">
        <v>4108</v>
      </c>
      <c r="E2232" s="60">
        <v>2936.65</v>
      </c>
      <c r="F2232" s="61">
        <v>0</v>
      </c>
    </row>
    <row r="2233" s="1" customFormat="1" spans="1:6">
      <c r="A2233" s="10">
        <v>2230</v>
      </c>
      <c r="B2233" s="57" t="s">
        <v>2986</v>
      </c>
      <c r="C2233" s="58" t="s">
        <v>4109</v>
      </c>
      <c r="D2233" s="59" t="s">
        <v>4110</v>
      </c>
      <c r="E2233" s="60">
        <v>373.92</v>
      </c>
      <c r="F2233" s="61">
        <v>0</v>
      </c>
    </row>
    <row r="2234" s="1" customFormat="1" spans="1:6">
      <c r="A2234" s="10">
        <v>2231</v>
      </c>
      <c r="B2234" s="57" t="s">
        <v>2986</v>
      </c>
      <c r="C2234" s="58" t="s">
        <v>4111</v>
      </c>
      <c r="D2234" s="59" t="s">
        <v>4112</v>
      </c>
      <c r="E2234" s="60">
        <v>639.7</v>
      </c>
      <c r="F2234" s="61">
        <v>0</v>
      </c>
    </row>
    <row r="2235" s="1" customFormat="1" spans="1:6">
      <c r="A2235" s="10">
        <v>2232</v>
      </c>
      <c r="B2235" s="57" t="s">
        <v>2986</v>
      </c>
      <c r="C2235" s="58" t="s">
        <v>4113</v>
      </c>
      <c r="D2235" s="59" t="s">
        <v>4114</v>
      </c>
      <c r="E2235" s="60">
        <v>1598.03</v>
      </c>
      <c r="F2235" s="61">
        <v>0</v>
      </c>
    </row>
    <row r="2236" s="1" customFormat="1" spans="1:6">
      <c r="A2236" s="10">
        <v>2233</v>
      </c>
      <c r="B2236" s="57" t="s">
        <v>2986</v>
      </c>
      <c r="C2236" s="58" t="s">
        <v>4115</v>
      </c>
      <c r="D2236" s="59" t="s">
        <v>4116</v>
      </c>
      <c r="E2236" s="60">
        <v>635.8</v>
      </c>
      <c r="F2236" s="61">
        <v>0</v>
      </c>
    </row>
    <row r="2237" s="1" customFormat="1" spans="1:6">
      <c r="A2237" s="10">
        <v>2234</v>
      </c>
      <c r="B2237" s="57" t="s">
        <v>2986</v>
      </c>
      <c r="C2237" s="58" t="s">
        <v>4117</v>
      </c>
      <c r="D2237" s="59" t="s">
        <v>4118</v>
      </c>
      <c r="E2237" s="60">
        <v>1275.04</v>
      </c>
      <c r="F2237" s="61">
        <v>0</v>
      </c>
    </row>
    <row r="2238" s="1" customFormat="1" spans="1:6">
      <c r="A2238" s="10">
        <v>2235</v>
      </c>
      <c r="B2238" s="57" t="s">
        <v>2986</v>
      </c>
      <c r="C2238" s="58" t="s">
        <v>4119</v>
      </c>
      <c r="D2238" s="59" t="s">
        <v>4120</v>
      </c>
      <c r="E2238" s="60">
        <v>565.15</v>
      </c>
      <c r="F2238" s="61">
        <v>0</v>
      </c>
    </row>
    <row r="2239" s="1" customFormat="1" spans="1:6">
      <c r="A2239" s="10">
        <v>2236</v>
      </c>
      <c r="B2239" s="57" t="s">
        <v>2986</v>
      </c>
      <c r="C2239" s="58" t="s">
        <v>4121</v>
      </c>
      <c r="D2239" s="59" t="s">
        <v>4122</v>
      </c>
      <c r="E2239" s="60">
        <v>1708.06</v>
      </c>
      <c r="F2239" s="61">
        <v>0</v>
      </c>
    </row>
    <row r="2240" s="1" customFormat="1" spans="1:6">
      <c r="A2240" s="10">
        <v>2237</v>
      </c>
      <c r="B2240" s="57" t="s">
        <v>2986</v>
      </c>
      <c r="C2240" s="58" t="s">
        <v>4123</v>
      </c>
      <c r="D2240" s="59" t="s">
        <v>4124</v>
      </c>
      <c r="E2240" s="60">
        <v>509.36</v>
      </c>
      <c r="F2240" s="61">
        <v>0</v>
      </c>
    </row>
    <row r="2241" s="1" customFormat="1" spans="1:6">
      <c r="A2241" s="10">
        <v>2238</v>
      </c>
      <c r="B2241" s="57" t="s">
        <v>2986</v>
      </c>
      <c r="C2241" s="58" t="s">
        <v>4125</v>
      </c>
      <c r="D2241" s="59" t="s">
        <v>4126</v>
      </c>
      <c r="E2241" s="60">
        <v>472.79</v>
      </c>
      <c r="F2241" s="61">
        <v>0</v>
      </c>
    </row>
    <row r="2242" s="1" customFormat="1" spans="1:6">
      <c r="A2242" s="10">
        <v>2239</v>
      </c>
      <c r="B2242" s="57" t="s">
        <v>2986</v>
      </c>
      <c r="C2242" s="58" t="s">
        <v>4127</v>
      </c>
      <c r="D2242" s="59" t="s">
        <v>4128</v>
      </c>
      <c r="E2242" s="60">
        <v>948.65</v>
      </c>
      <c r="F2242" s="61">
        <v>0</v>
      </c>
    </row>
    <row r="2243" s="1" customFormat="1" spans="1:6">
      <c r="A2243" s="10">
        <v>2240</v>
      </c>
      <c r="B2243" s="57" t="s">
        <v>2986</v>
      </c>
      <c r="C2243" s="58" t="s">
        <v>4129</v>
      </c>
      <c r="D2243" s="59" t="s">
        <v>4130</v>
      </c>
      <c r="E2243" s="60">
        <v>1604.66</v>
      </c>
      <c r="F2243" s="61">
        <v>0</v>
      </c>
    </row>
    <row r="2244" s="1" customFormat="1" spans="1:6">
      <c r="A2244" s="10">
        <v>2241</v>
      </c>
      <c r="B2244" s="57" t="s">
        <v>2986</v>
      </c>
      <c r="C2244" s="58" t="s">
        <v>4131</v>
      </c>
      <c r="D2244" s="59" t="s">
        <v>4132</v>
      </c>
      <c r="E2244" s="60">
        <v>595.43</v>
      </c>
      <c r="F2244" s="61">
        <v>0</v>
      </c>
    </row>
    <row r="2245" s="1" customFormat="1" spans="1:6">
      <c r="A2245" s="10">
        <v>2242</v>
      </c>
      <c r="B2245" s="57" t="s">
        <v>2986</v>
      </c>
      <c r="C2245" s="58" t="s">
        <v>4133</v>
      </c>
      <c r="D2245" s="59" t="s">
        <v>4134</v>
      </c>
      <c r="E2245" s="60">
        <v>383.5</v>
      </c>
      <c r="F2245" s="61">
        <v>0</v>
      </c>
    </row>
    <row r="2246" s="1" customFormat="1" spans="1:6">
      <c r="A2246" s="10">
        <v>2243</v>
      </c>
      <c r="B2246" s="57" t="s">
        <v>2986</v>
      </c>
      <c r="C2246" s="58" t="s">
        <v>4135</v>
      </c>
      <c r="D2246" s="59" t="s">
        <v>4136</v>
      </c>
      <c r="E2246" s="60">
        <v>12561.91</v>
      </c>
      <c r="F2246" s="61">
        <v>0</v>
      </c>
    </row>
    <row r="2247" s="1" customFormat="1" spans="1:6">
      <c r="A2247" s="10">
        <v>2244</v>
      </c>
      <c r="B2247" s="57" t="s">
        <v>2986</v>
      </c>
      <c r="C2247" s="58" t="s">
        <v>4137</v>
      </c>
      <c r="D2247" s="59" t="s">
        <v>4138</v>
      </c>
      <c r="E2247" s="60">
        <v>816.14</v>
      </c>
      <c r="F2247" s="61">
        <v>0</v>
      </c>
    </row>
    <row r="2248" s="1" customFormat="1" spans="1:6">
      <c r="A2248" s="10">
        <v>2245</v>
      </c>
      <c r="B2248" s="57" t="s">
        <v>2986</v>
      </c>
      <c r="C2248" s="58" t="s">
        <v>4139</v>
      </c>
      <c r="D2248" s="59" t="s">
        <v>4140</v>
      </c>
      <c r="E2248" s="60">
        <v>4711.24</v>
      </c>
      <c r="F2248" s="61">
        <v>0</v>
      </c>
    </row>
    <row r="2249" s="1" customFormat="1" spans="1:6">
      <c r="A2249" s="10">
        <v>2246</v>
      </c>
      <c r="B2249" s="57" t="s">
        <v>2986</v>
      </c>
      <c r="C2249" s="58" t="s">
        <v>4141</v>
      </c>
      <c r="D2249" s="59" t="s">
        <v>4142</v>
      </c>
      <c r="E2249" s="60">
        <v>13426.36</v>
      </c>
      <c r="F2249" s="61">
        <v>0</v>
      </c>
    </row>
    <row r="2250" s="1" customFormat="1" spans="1:6">
      <c r="A2250" s="10">
        <v>2247</v>
      </c>
      <c r="B2250" s="57" t="s">
        <v>2986</v>
      </c>
      <c r="C2250" s="58" t="s">
        <v>4143</v>
      </c>
      <c r="D2250" s="59" t="s">
        <v>4144</v>
      </c>
      <c r="E2250" s="60">
        <v>2558.93</v>
      </c>
      <c r="F2250" s="61">
        <v>0</v>
      </c>
    </row>
    <row r="2251" s="1" customFormat="1" spans="1:6">
      <c r="A2251" s="10">
        <v>2248</v>
      </c>
      <c r="B2251" s="57" t="s">
        <v>2986</v>
      </c>
      <c r="C2251" s="58" t="s">
        <v>4145</v>
      </c>
      <c r="D2251" s="59" t="s">
        <v>4146</v>
      </c>
      <c r="E2251" s="60">
        <v>1254.24</v>
      </c>
      <c r="F2251" s="61">
        <v>0</v>
      </c>
    </row>
    <row r="2252" s="1" customFormat="1" spans="1:6">
      <c r="A2252" s="10">
        <v>2249</v>
      </c>
      <c r="B2252" s="57" t="s">
        <v>2986</v>
      </c>
      <c r="C2252" s="58" t="s">
        <v>4147</v>
      </c>
      <c r="D2252" s="59" t="s">
        <v>4148</v>
      </c>
      <c r="E2252" s="60">
        <v>574.39</v>
      </c>
      <c r="F2252" s="61">
        <v>0</v>
      </c>
    </row>
    <row r="2253" s="1" customFormat="1" spans="1:6">
      <c r="A2253" s="10">
        <v>2250</v>
      </c>
      <c r="B2253" s="57" t="s">
        <v>2986</v>
      </c>
      <c r="C2253" s="58" t="s">
        <v>4149</v>
      </c>
      <c r="D2253" s="59" t="s">
        <v>4150</v>
      </c>
      <c r="E2253" s="60">
        <v>1701.28</v>
      </c>
      <c r="F2253" s="61">
        <v>0</v>
      </c>
    </row>
    <row r="2254" s="1" customFormat="1" spans="1:6">
      <c r="A2254" s="10">
        <v>2251</v>
      </c>
      <c r="B2254" s="57" t="s">
        <v>2986</v>
      </c>
      <c r="C2254" s="58" t="s">
        <v>4151</v>
      </c>
      <c r="D2254" s="59" t="s">
        <v>4152</v>
      </c>
      <c r="E2254" s="60">
        <v>786.32</v>
      </c>
      <c r="F2254" s="61">
        <v>0</v>
      </c>
    </row>
    <row r="2255" s="1" customFormat="1" spans="1:6">
      <c r="A2255" s="10">
        <v>2252</v>
      </c>
      <c r="B2255" s="57" t="s">
        <v>2986</v>
      </c>
      <c r="C2255" s="58" t="s">
        <v>4153</v>
      </c>
      <c r="D2255" s="59" t="s">
        <v>4154</v>
      </c>
      <c r="E2255" s="60">
        <v>2191.21</v>
      </c>
      <c r="F2255" s="61">
        <v>0</v>
      </c>
    </row>
    <row r="2256" s="1" customFormat="1" spans="1:6">
      <c r="A2256" s="10">
        <v>2253</v>
      </c>
      <c r="B2256" s="57" t="s">
        <v>2986</v>
      </c>
      <c r="C2256" s="58" t="s">
        <v>4155</v>
      </c>
      <c r="D2256" s="59" t="s">
        <v>4156</v>
      </c>
      <c r="E2256" s="60">
        <v>1503.71</v>
      </c>
      <c r="F2256" s="61">
        <v>0</v>
      </c>
    </row>
    <row r="2257" s="1" customFormat="1" spans="1:6">
      <c r="A2257" s="10">
        <v>2254</v>
      </c>
      <c r="B2257" s="57" t="s">
        <v>2986</v>
      </c>
      <c r="C2257" s="58" t="s">
        <v>4157</v>
      </c>
      <c r="D2257" s="59" t="s">
        <v>4158</v>
      </c>
      <c r="E2257" s="60">
        <v>3235.75</v>
      </c>
      <c r="F2257" s="61">
        <v>0</v>
      </c>
    </row>
    <row r="2258" s="1" customFormat="1" spans="1:6">
      <c r="A2258" s="10">
        <v>2255</v>
      </c>
      <c r="B2258" s="57" t="s">
        <v>2986</v>
      </c>
      <c r="C2258" s="58" t="s">
        <v>4159</v>
      </c>
      <c r="D2258" s="59" t="s">
        <v>4160</v>
      </c>
      <c r="E2258" s="60">
        <v>878.21</v>
      </c>
      <c r="F2258" s="61">
        <v>0</v>
      </c>
    </row>
    <row r="2259" s="1" customFormat="1" spans="1:6">
      <c r="A2259" s="10">
        <v>2256</v>
      </c>
      <c r="B2259" s="57" t="s">
        <v>2986</v>
      </c>
      <c r="C2259" s="58" t="s">
        <v>4161</v>
      </c>
      <c r="D2259" s="59" t="s">
        <v>4162</v>
      </c>
      <c r="E2259" s="60">
        <v>3078.12</v>
      </c>
      <c r="F2259" s="61">
        <v>0.0417</v>
      </c>
    </row>
    <row r="2260" s="1" customFormat="1" spans="1:6">
      <c r="A2260" s="10">
        <v>2257</v>
      </c>
      <c r="B2260" s="57" t="s">
        <v>2986</v>
      </c>
      <c r="C2260" s="58" t="s">
        <v>4163</v>
      </c>
      <c r="D2260" s="59" t="s">
        <v>4164</v>
      </c>
      <c r="E2260" s="60">
        <v>1503.71</v>
      </c>
      <c r="F2260" s="61">
        <v>0</v>
      </c>
    </row>
    <row r="2261" s="1" customFormat="1" spans="1:6">
      <c r="A2261" s="10">
        <v>2258</v>
      </c>
      <c r="B2261" s="57" t="s">
        <v>2986</v>
      </c>
      <c r="C2261" s="58" t="s">
        <v>4165</v>
      </c>
      <c r="D2261" s="59" t="s">
        <v>4166</v>
      </c>
      <c r="E2261" s="60">
        <v>575.24</v>
      </c>
      <c r="F2261" s="61">
        <v>0</v>
      </c>
    </row>
    <row r="2262" s="1" customFormat="1" spans="1:6">
      <c r="A2262" s="10">
        <v>2259</v>
      </c>
      <c r="B2262" s="57" t="s">
        <v>2986</v>
      </c>
      <c r="C2262" s="58" t="s">
        <v>4167</v>
      </c>
      <c r="D2262" s="59" t="s">
        <v>4168</v>
      </c>
      <c r="E2262" s="60">
        <v>1104.78</v>
      </c>
      <c r="F2262" s="61">
        <v>0</v>
      </c>
    </row>
    <row r="2263" s="1" customFormat="1" spans="1:6">
      <c r="A2263" s="10">
        <v>2260</v>
      </c>
      <c r="B2263" s="57" t="s">
        <v>2986</v>
      </c>
      <c r="C2263" s="58" t="s">
        <v>4169</v>
      </c>
      <c r="D2263" s="59" t="s">
        <v>4170</v>
      </c>
      <c r="E2263" s="60">
        <v>894.49</v>
      </c>
      <c r="F2263" s="61">
        <v>0</v>
      </c>
    </row>
    <row r="2264" s="1" customFormat="1" spans="1:6">
      <c r="A2264" s="10">
        <v>2261</v>
      </c>
      <c r="B2264" s="57" t="s">
        <v>2986</v>
      </c>
      <c r="C2264" s="58" t="s">
        <v>4171</v>
      </c>
      <c r="D2264" s="59" t="s">
        <v>4172</v>
      </c>
      <c r="E2264" s="60">
        <v>555.09</v>
      </c>
      <c r="F2264" s="61">
        <v>0</v>
      </c>
    </row>
    <row r="2265" s="1" customFormat="1" spans="1:6">
      <c r="A2265" s="10">
        <v>2262</v>
      </c>
      <c r="B2265" s="57" t="s">
        <v>2986</v>
      </c>
      <c r="C2265" s="58" t="s">
        <v>4173</v>
      </c>
      <c r="D2265" s="59" t="s">
        <v>4174</v>
      </c>
      <c r="E2265" s="60">
        <v>1321.24</v>
      </c>
      <c r="F2265" s="61">
        <v>0</v>
      </c>
    </row>
    <row r="2266" s="1" customFormat="1" spans="1:6">
      <c r="A2266" s="10">
        <v>2263</v>
      </c>
      <c r="B2266" s="57" t="s">
        <v>2986</v>
      </c>
      <c r="C2266" s="58" t="s">
        <v>4175</v>
      </c>
      <c r="D2266" s="59" t="s">
        <v>4176</v>
      </c>
      <c r="E2266" s="60">
        <v>1513.8</v>
      </c>
      <c r="F2266" s="61">
        <v>0</v>
      </c>
    </row>
    <row r="2267" s="1" customFormat="1" spans="1:6">
      <c r="A2267" s="10">
        <v>2264</v>
      </c>
      <c r="B2267" s="57" t="s">
        <v>2986</v>
      </c>
      <c r="C2267" s="58" t="s">
        <v>4177</v>
      </c>
      <c r="D2267" s="59" t="s">
        <v>4178</v>
      </c>
      <c r="E2267" s="60">
        <v>2678.24</v>
      </c>
      <c r="F2267" s="61">
        <v>0</v>
      </c>
    </row>
    <row r="2268" s="1" customFormat="1" spans="1:6">
      <c r="A2268" s="10">
        <v>2265</v>
      </c>
      <c r="B2268" s="57" t="s">
        <v>2986</v>
      </c>
      <c r="C2268" s="58" t="s">
        <v>4179</v>
      </c>
      <c r="D2268" s="59" t="s">
        <v>4180</v>
      </c>
      <c r="E2268" s="60">
        <v>1383.7</v>
      </c>
      <c r="F2268" s="61">
        <v>0</v>
      </c>
    </row>
    <row r="2269" s="1" customFormat="1" spans="1:6">
      <c r="A2269" s="10">
        <v>2266</v>
      </c>
      <c r="B2269" s="57" t="s">
        <v>2986</v>
      </c>
      <c r="C2269" s="58" t="s">
        <v>4181</v>
      </c>
      <c r="D2269" s="59" t="s">
        <v>4182</v>
      </c>
      <c r="E2269" s="60">
        <v>398.89</v>
      </c>
      <c r="F2269" s="61">
        <v>0</v>
      </c>
    </row>
    <row r="2270" s="1" customFormat="1" spans="1:6">
      <c r="A2270" s="10">
        <v>2267</v>
      </c>
      <c r="B2270" s="57" t="s">
        <v>2986</v>
      </c>
      <c r="C2270" s="58" t="s">
        <v>4183</v>
      </c>
      <c r="D2270" s="59" t="s">
        <v>4184</v>
      </c>
      <c r="E2270" s="60">
        <v>4488</v>
      </c>
      <c r="F2270" s="61">
        <v>0</v>
      </c>
    </row>
    <row r="2271" s="1" customFormat="1" spans="1:6">
      <c r="A2271" s="10">
        <v>2268</v>
      </c>
      <c r="B2271" s="57" t="s">
        <v>2986</v>
      </c>
      <c r="C2271" s="58" t="s">
        <v>4185</v>
      </c>
      <c r="D2271" s="59" t="s">
        <v>4186</v>
      </c>
      <c r="E2271" s="60">
        <v>716.53</v>
      </c>
      <c r="F2271" s="61">
        <v>0</v>
      </c>
    </row>
    <row r="2272" s="1" customFormat="1" spans="1:6">
      <c r="A2272" s="10">
        <v>2269</v>
      </c>
      <c r="B2272" s="57" t="s">
        <v>2986</v>
      </c>
      <c r="C2272" s="58" t="s">
        <v>4187</v>
      </c>
      <c r="D2272" s="59" t="s">
        <v>4188</v>
      </c>
      <c r="E2272" s="60">
        <v>1917.52</v>
      </c>
      <c r="F2272" s="61">
        <v>0</v>
      </c>
    </row>
    <row r="2273" s="1" customFormat="1" spans="1:6">
      <c r="A2273" s="10">
        <v>2270</v>
      </c>
      <c r="B2273" s="57" t="s">
        <v>2986</v>
      </c>
      <c r="C2273" s="58" t="s">
        <v>4189</v>
      </c>
      <c r="D2273" s="59" t="s">
        <v>4190</v>
      </c>
      <c r="E2273" s="60">
        <v>585.34</v>
      </c>
      <c r="F2273" s="61">
        <v>0</v>
      </c>
    </row>
    <row r="2274" s="1" customFormat="1" spans="1:6">
      <c r="A2274" s="10">
        <v>2271</v>
      </c>
      <c r="B2274" s="57" t="s">
        <v>2986</v>
      </c>
      <c r="C2274" s="58" t="s">
        <v>4191</v>
      </c>
      <c r="D2274" s="59" t="s">
        <v>4192</v>
      </c>
      <c r="E2274" s="60">
        <v>1100.62</v>
      </c>
      <c r="F2274" s="61">
        <v>0</v>
      </c>
    </row>
    <row r="2275" s="1" customFormat="1" spans="1:6">
      <c r="A2275" s="10">
        <v>2272</v>
      </c>
      <c r="B2275" s="57" t="s">
        <v>2986</v>
      </c>
      <c r="C2275" s="58" t="s">
        <v>4193</v>
      </c>
      <c r="D2275" s="59" t="s">
        <v>4194</v>
      </c>
      <c r="E2275" s="60">
        <v>441</v>
      </c>
      <c r="F2275" s="61">
        <v>0</v>
      </c>
    </row>
    <row r="2276" s="1" customFormat="1" spans="1:6">
      <c r="A2276" s="10">
        <v>2273</v>
      </c>
      <c r="B2276" s="57" t="s">
        <v>2986</v>
      </c>
      <c r="C2276" s="58" t="s">
        <v>4195</v>
      </c>
      <c r="D2276" s="59" t="s">
        <v>4196</v>
      </c>
      <c r="E2276" s="60">
        <v>738.83</v>
      </c>
      <c r="F2276" s="61">
        <v>0</v>
      </c>
    </row>
    <row r="2277" s="1" customFormat="1" spans="1:6">
      <c r="A2277" s="10">
        <v>2274</v>
      </c>
      <c r="B2277" s="57" t="s">
        <v>2986</v>
      </c>
      <c r="C2277" s="58" t="s">
        <v>4197</v>
      </c>
      <c r="D2277" s="59" t="s">
        <v>4198</v>
      </c>
      <c r="E2277" s="60">
        <v>18067.37</v>
      </c>
      <c r="F2277" s="61">
        <v>0.0253</v>
      </c>
    </row>
    <row r="2278" s="1" customFormat="1" spans="1:6">
      <c r="A2278" s="10">
        <v>2275</v>
      </c>
      <c r="B2278" s="57" t="s">
        <v>2986</v>
      </c>
      <c r="C2278" s="58" t="s">
        <v>4199</v>
      </c>
      <c r="D2278" s="59" t="s">
        <v>4200</v>
      </c>
      <c r="E2278" s="60">
        <v>1624.81</v>
      </c>
      <c r="F2278" s="61">
        <v>0</v>
      </c>
    </row>
    <row r="2279" s="1" customFormat="1" spans="1:6">
      <c r="A2279" s="10">
        <v>2276</v>
      </c>
      <c r="B2279" s="57" t="s">
        <v>2986</v>
      </c>
      <c r="C2279" s="58" t="s">
        <v>4201</v>
      </c>
      <c r="D2279" s="59" t="s">
        <v>4202</v>
      </c>
      <c r="E2279" s="60">
        <v>987</v>
      </c>
      <c r="F2279" s="61">
        <v>0</v>
      </c>
    </row>
    <row r="2280" s="1" customFormat="1" spans="1:6">
      <c r="A2280" s="10">
        <v>2277</v>
      </c>
      <c r="B2280" s="57" t="s">
        <v>2986</v>
      </c>
      <c r="C2280" s="58" t="s">
        <v>4203</v>
      </c>
      <c r="D2280" s="59" t="s">
        <v>4204</v>
      </c>
      <c r="E2280" s="60">
        <v>524.78</v>
      </c>
      <c r="F2280" s="61">
        <v>0</v>
      </c>
    </row>
    <row r="2281" s="1" customFormat="1" spans="1:6">
      <c r="A2281" s="10">
        <v>2278</v>
      </c>
      <c r="B2281" s="57" t="s">
        <v>2986</v>
      </c>
      <c r="C2281" s="58" t="s">
        <v>4205</v>
      </c>
      <c r="D2281" s="59" t="s">
        <v>4206</v>
      </c>
      <c r="E2281" s="60">
        <v>767.06</v>
      </c>
      <c r="F2281" s="61">
        <v>0</v>
      </c>
    </row>
    <row r="2282" s="1" customFormat="1" spans="1:6">
      <c r="A2282" s="10">
        <v>2279</v>
      </c>
      <c r="B2282" s="57" t="s">
        <v>2986</v>
      </c>
      <c r="C2282" s="58" t="s">
        <v>4207</v>
      </c>
      <c r="D2282" s="59" t="s">
        <v>4208</v>
      </c>
      <c r="E2282" s="60">
        <v>3654.76</v>
      </c>
      <c r="F2282" s="61">
        <v>0</v>
      </c>
    </row>
    <row r="2283" s="1" customFormat="1" spans="1:6">
      <c r="A2283" s="10">
        <v>2280</v>
      </c>
      <c r="B2283" s="57" t="s">
        <v>2986</v>
      </c>
      <c r="C2283" s="58" t="s">
        <v>4209</v>
      </c>
      <c r="D2283" s="59" t="s">
        <v>4210</v>
      </c>
      <c r="E2283" s="60">
        <v>644.82</v>
      </c>
      <c r="F2283" s="61">
        <v>0</v>
      </c>
    </row>
    <row r="2284" s="1" customFormat="1" spans="1:6">
      <c r="A2284" s="10">
        <v>2281</v>
      </c>
      <c r="B2284" s="57" t="s">
        <v>2986</v>
      </c>
      <c r="C2284" s="58" t="s">
        <v>4211</v>
      </c>
      <c r="D2284" s="59" t="s">
        <v>4212</v>
      </c>
      <c r="E2284" s="60">
        <v>660.94</v>
      </c>
      <c r="F2284" s="61">
        <v>0</v>
      </c>
    </row>
    <row r="2285" s="1" customFormat="1" spans="1:6">
      <c r="A2285" s="10">
        <v>2282</v>
      </c>
      <c r="B2285" s="57" t="s">
        <v>2986</v>
      </c>
      <c r="C2285" s="58" t="s">
        <v>4213</v>
      </c>
      <c r="D2285" s="59" t="s">
        <v>4214</v>
      </c>
      <c r="E2285" s="60">
        <v>835.15</v>
      </c>
      <c r="F2285" s="61">
        <v>0</v>
      </c>
    </row>
    <row r="2286" s="1" customFormat="1" spans="1:6">
      <c r="A2286" s="10">
        <v>2283</v>
      </c>
      <c r="B2286" s="57" t="s">
        <v>2986</v>
      </c>
      <c r="C2286" s="58" t="s">
        <v>4215</v>
      </c>
      <c r="D2286" s="59" t="s">
        <v>4216</v>
      </c>
      <c r="E2286" s="60">
        <v>393.59</v>
      </c>
      <c r="F2286" s="61">
        <v>0</v>
      </c>
    </row>
    <row r="2287" s="1" customFormat="1" spans="1:6">
      <c r="A2287" s="10">
        <v>2284</v>
      </c>
      <c r="B2287" s="57" t="s">
        <v>2986</v>
      </c>
      <c r="C2287" s="58" t="s">
        <v>4217</v>
      </c>
      <c r="D2287" s="59" t="s">
        <v>4218</v>
      </c>
      <c r="E2287" s="60">
        <v>444.05</v>
      </c>
      <c r="F2287" s="61">
        <v>0</v>
      </c>
    </row>
    <row r="2288" s="1" customFormat="1" spans="1:6">
      <c r="A2288" s="10">
        <v>2285</v>
      </c>
      <c r="B2288" s="57" t="s">
        <v>2986</v>
      </c>
      <c r="C2288" s="58" t="s">
        <v>4219</v>
      </c>
      <c r="D2288" s="59" t="s">
        <v>4220</v>
      </c>
      <c r="E2288" s="60">
        <v>433.96</v>
      </c>
      <c r="F2288" s="61">
        <v>0</v>
      </c>
    </row>
    <row r="2289" s="1" customFormat="1" spans="1:6">
      <c r="A2289" s="10">
        <v>2286</v>
      </c>
      <c r="B2289" s="57" t="s">
        <v>2986</v>
      </c>
      <c r="C2289" s="58" t="s">
        <v>4221</v>
      </c>
      <c r="D2289" s="59" t="s">
        <v>4222</v>
      </c>
      <c r="E2289" s="60">
        <v>2683.49</v>
      </c>
      <c r="F2289" s="61">
        <v>0</v>
      </c>
    </row>
    <row r="2290" s="1" customFormat="1" spans="1:6">
      <c r="A2290" s="10">
        <v>2287</v>
      </c>
      <c r="B2290" s="57" t="s">
        <v>2986</v>
      </c>
      <c r="C2290" s="58" t="s">
        <v>4223</v>
      </c>
      <c r="D2290" s="59" t="s">
        <v>4224</v>
      </c>
      <c r="E2290" s="60">
        <v>2533.09</v>
      </c>
      <c r="F2290" s="61">
        <v>0</v>
      </c>
    </row>
    <row r="2291" s="1" customFormat="1" spans="1:6">
      <c r="A2291" s="10">
        <v>2288</v>
      </c>
      <c r="B2291" s="57" t="s">
        <v>2986</v>
      </c>
      <c r="C2291" s="58" t="s">
        <v>4225</v>
      </c>
      <c r="D2291" s="59" t="s">
        <v>4226</v>
      </c>
      <c r="E2291" s="60">
        <v>353.22</v>
      </c>
      <c r="F2291" s="61">
        <v>0</v>
      </c>
    </row>
    <row r="2292" s="1" customFormat="1" spans="1:6">
      <c r="A2292" s="10">
        <v>2289</v>
      </c>
      <c r="B2292" s="57" t="s">
        <v>2986</v>
      </c>
      <c r="C2292" s="58" t="s">
        <v>4227</v>
      </c>
      <c r="D2292" s="59" t="s">
        <v>4228</v>
      </c>
      <c r="E2292" s="60">
        <v>4319.7</v>
      </c>
      <c r="F2292" s="61">
        <v>0</v>
      </c>
    </row>
    <row r="2293" s="1" customFormat="1" spans="1:6">
      <c r="A2293" s="10">
        <v>2290</v>
      </c>
      <c r="B2293" s="57" t="s">
        <v>2986</v>
      </c>
      <c r="C2293" s="58" t="s">
        <v>4229</v>
      </c>
      <c r="D2293" s="59" t="s">
        <v>4230</v>
      </c>
      <c r="E2293" s="60">
        <v>857.82</v>
      </c>
      <c r="F2293" s="61">
        <v>0</v>
      </c>
    </row>
    <row r="2294" s="1" customFormat="1" spans="1:6">
      <c r="A2294" s="10">
        <v>2291</v>
      </c>
      <c r="B2294" s="57" t="s">
        <v>2986</v>
      </c>
      <c r="C2294" s="58" t="s">
        <v>4231</v>
      </c>
      <c r="D2294" s="59" t="s">
        <v>4232</v>
      </c>
      <c r="E2294" s="60">
        <v>345.1</v>
      </c>
      <c r="F2294" s="61">
        <v>0</v>
      </c>
    </row>
    <row r="2295" s="1" customFormat="1" spans="1:6">
      <c r="A2295" s="10">
        <v>2292</v>
      </c>
      <c r="B2295" s="57" t="s">
        <v>2986</v>
      </c>
      <c r="C2295" s="58" t="s">
        <v>4233</v>
      </c>
      <c r="D2295" s="59" t="s">
        <v>4234</v>
      </c>
      <c r="E2295" s="60">
        <v>605.52</v>
      </c>
      <c r="F2295" s="61">
        <v>0</v>
      </c>
    </row>
    <row r="2296" s="1" customFormat="1" spans="1:6">
      <c r="A2296" s="10">
        <v>2293</v>
      </c>
      <c r="B2296" s="57" t="s">
        <v>2986</v>
      </c>
      <c r="C2296" s="58" t="s">
        <v>4235</v>
      </c>
      <c r="D2296" s="59" t="s">
        <v>4236</v>
      </c>
      <c r="E2296" s="60">
        <v>531.49</v>
      </c>
      <c r="F2296" s="61">
        <v>0</v>
      </c>
    </row>
    <row r="2297" s="1" customFormat="1" spans="1:6">
      <c r="A2297" s="10">
        <v>2294</v>
      </c>
      <c r="B2297" s="57" t="s">
        <v>2986</v>
      </c>
      <c r="C2297" s="58" t="s">
        <v>4237</v>
      </c>
      <c r="D2297" s="59" t="s">
        <v>4238</v>
      </c>
      <c r="E2297" s="60">
        <v>690.6</v>
      </c>
      <c r="F2297" s="61">
        <v>0</v>
      </c>
    </row>
    <row r="2298" s="1" customFormat="1" spans="1:6">
      <c r="A2298" s="10">
        <v>2295</v>
      </c>
      <c r="B2298" s="57" t="s">
        <v>2986</v>
      </c>
      <c r="C2298" s="58" t="s">
        <v>4239</v>
      </c>
      <c r="D2298" s="59" t="s">
        <v>4240</v>
      </c>
      <c r="E2298" s="60">
        <v>388.14</v>
      </c>
      <c r="F2298" s="61">
        <v>0</v>
      </c>
    </row>
    <row r="2299" s="1" customFormat="1" spans="1:6">
      <c r="A2299" s="10">
        <v>2296</v>
      </c>
      <c r="B2299" s="57" t="s">
        <v>2986</v>
      </c>
      <c r="C2299" s="58" t="s">
        <v>4241</v>
      </c>
      <c r="D2299" s="59" t="s">
        <v>4242</v>
      </c>
      <c r="E2299" s="60">
        <v>617.6</v>
      </c>
      <c r="F2299" s="61">
        <v>0</v>
      </c>
    </row>
    <row r="2300" s="1" customFormat="1" spans="1:6">
      <c r="A2300" s="10">
        <v>2297</v>
      </c>
      <c r="B2300" s="57" t="s">
        <v>2986</v>
      </c>
      <c r="C2300" s="58" t="s">
        <v>4243</v>
      </c>
      <c r="D2300" s="59" t="s">
        <v>4244</v>
      </c>
      <c r="E2300" s="60">
        <v>1705.55</v>
      </c>
      <c r="F2300" s="61">
        <v>0</v>
      </c>
    </row>
    <row r="2301" s="1" customFormat="1" spans="1:6">
      <c r="A2301" s="10">
        <v>2298</v>
      </c>
      <c r="B2301" s="57" t="s">
        <v>2986</v>
      </c>
      <c r="C2301" s="58" t="s">
        <v>4245</v>
      </c>
      <c r="D2301" s="59" t="s">
        <v>4246</v>
      </c>
      <c r="E2301" s="60">
        <v>1151.91</v>
      </c>
      <c r="F2301" s="61">
        <v>0</v>
      </c>
    </row>
    <row r="2302" s="1" customFormat="1" spans="1:6">
      <c r="A2302" s="10">
        <v>2299</v>
      </c>
      <c r="B2302" s="57" t="s">
        <v>2986</v>
      </c>
      <c r="C2302" s="58" t="s">
        <v>4247</v>
      </c>
      <c r="D2302" s="59" t="s">
        <v>4248</v>
      </c>
      <c r="E2302" s="60">
        <v>895.18</v>
      </c>
      <c r="F2302" s="61">
        <v>0</v>
      </c>
    </row>
    <row r="2303" s="1" customFormat="1" spans="1:6">
      <c r="A2303" s="10">
        <v>2300</v>
      </c>
      <c r="B2303" s="57" t="s">
        <v>2986</v>
      </c>
      <c r="C2303" s="58" t="s">
        <v>4249</v>
      </c>
      <c r="D2303" s="59" t="s">
        <v>4250</v>
      </c>
      <c r="E2303" s="60">
        <v>5928.23</v>
      </c>
      <c r="F2303" s="61">
        <v>0</v>
      </c>
    </row>
    <row r="2304" s="1" customFormat="1" spans="1:6">
      <c r="A2304" s="10">
        <v>2301</v>
      </c>
      <c r="B2304" s="57" t="s">
        <v>2986</v>
      </c>
      <c r="C2304" s="58" t="s">
        <v>4251</v>
      </c>
      <c r="D2304" s="59" t="s">
        <v>4252</v>
      </c>
      <c r="E2304" s="60">
        <v>568.73</v>
      </c>
      <c r="F2304" s="61">
        <v>0</v>
      </c>
    </row>
    <row r="2305" s="1" customFormat="1" spans="1:6">
      <c r="A2305" s="10">
        <v>2302</v>
      </c>
      <c r="B2305" s="57" t="s">
        <v>2986</v>
      </c>
      <c r="C2305" s="58" t="s">
        <v>4253</v>
      </c>
      <c r="D2305" s="59" t="s">
        <v>4254</v>
      </c>
      <c r="E2305" s="60">
        <v>1988.12</v>
      </c>
      <c r="F2305" s="61">
        <v>0</v>
      </c>
    </row>
    <row r="2306" s="1" customFormat="1" spans="1:6">
      <c r="A2306" s="10">
        <v>2303</v>
      </c>
      <c r="B2306" s="57" t="s">
        <v>2986</v>
      </c>
      <c r="C2306" s="58" t="s">
        <v>4255</v>
      </c>
      <c r="D2306" s="59" t="s">
        <v>4256</v>
      </c>
      <c r="E2306" s="60">
        <v>1089.6</v>
      </c>
      <c r="F2306" s="61">
        <v>0</v>
      </c>
    </row>
    <row r="2307" s="1" customFormat="1" spans="1:6">
      <c r="A2307" s="10">
        <v>2304</v>
      </c>
      <c r="B2307" s="57" t="s">
        <v>2986</v>
      </c>
      <c r="C2307" s="58" t="s">
        <v>4257</v>
      </c>
      <c r="D2307" s="59" t="s">
        <v>4258</v>
      </c>
      <c r="E2307" s="60">
        <v>1140.4</v>
      </c>
      <c r="F2307" s="61">
        <v>0</v>
      </c>
    </row>
    <row r="2308" s="1" customFormat="1" spans="1:6">
      <c r="A2308" s="10">
        <v>2305</v>
      </c>
      <c r="B2308" s="57" t="s">
        <v>2986</v>
      </c>
      <c r="C2308" s="58" t="s">
        <v>4259</v>
      </c>
      <c r="D2308" s="59" t="s">
        <v>4260</v>
      </c>
      <c r="E2308" s="60">
        <v>7255.01</v>
      </c>
      <c r="F2308" s="61">
        <v>0</v>
      </c>
    </row>
    <row r="2309" s="1" customFormat="1" spans="1:6">
      <c r="A2309" s="10">
        <v>2306</v>
      </c>
      <c r="B2309" s="57" t="s">
        <v>2986</v>
      </c>
      <c r="C2309" s="58" t="s">
        <v>4261</v>
      </c>
      <c r="D2309" s="59" t="s">
        <v>4262</v>
      </c>
      <c r="E2309" s="60">
        <v>1079.98</v>
      </c>
      <c r="F2309" s="61">
        <v>0</v>
      </c>
    </row>
    <row r="2310" s="1" customFormat="1" spans="1:6">
      <c r="A2310" s="10">
        <v>2307</v>
      </c>
      <c r="B2310" s="57" t="s">
        <v>2986</v>
      </c>
      <c r="C2310" s="58" t="s">
        <v>4263</v>
      </c>
      <c r="D2310" s="59" t="s">
        <v>4264</v>
      </c>
      <c r="E2310" s="60">
        <v>2689.53</v>
      </c>
      <c r="F2310" s="61">
        <v>0</v>
      </c>
    </row>
    <row r="2311" s="1" customFormat="1" spans="1:6">
      <c r="A2311" s="10">
        <v>2308</v>
      </c>
      <c r="B2311" s="57" t="s">
        <v>2986</v>
      </c>
      <c r="C2311" s="58" t="s">
        <v>4265</v>
      </c>
      <c r="D2311" s="59" t="s">
        <v>4266</v>
      </c>
      <c r="E2311" s="60">
        <v>1639.8</v>
      </c>
      <c r="F2311" s="61">
        <v>0</v>
      </c>
    </row>
    <row r="2312" s="1" customFormat="1" spans="1:6">
      <c r="A2312" s="10">
        <v>2309</v>
      </c>
      <c r="B2312" s="57" t="s">
        <v>2986</v>
      </c>
      <c r="C2312" s="58" t="s">
        <v>4267</v>
      </c>
      <c r="D2312" s="59" t="s">
        <v>4268</v>
      </c>
      <c r="E2312" s="60">
        <v>667.84</v>
      </c>
      <c r="F2312" s="61">
        <v>0</v>
      </c>
    </row>
    <row r="2313" s="1" customFormat="1" spans="1:6">
      <c r="A2313" s="10">
        <v>2310</v>
      </c>
      <c r="B2313" s="57" t="s">
        <v>2986</v>
      </c>
      <c r="C2313" s="58" t="s">
        <v>4269</v>
      </c>
      <c r="D2313" s="59" t="s">
        <v>4270</v>
      </c>
      <c r="E2313" s="60">
        <v>393.59</v>
      </c>
      <c r="F2313" s="61">
        <v>0</v>
      </c>
    </row>
    <row r="2314" s="1" customFormat="1" spans="1:6">
      <c r="A2314" s="10">
        <v>2311</v>
      </c>
      <c r="B2314" s="57" t="s">
        <v>2986</v>
      </c>
      <c r="C2314" s="58" t="s">
        <v>4271</v>
      </c>
      <c r="D2314" s="59" t="s">
        <v>4272</v>
      </c>
      <c r="E2314" s="60">
        <v>695.57</v>
      </c>
      <c r="F2314" s="61">
        <v>0</v>
      </c>
    </row>
    <row r="2315" s="1" customFormat="1" spans="1:6">
      <c r="A2315" s="10">
        <v>2312</v>
      </c>
      <c r="B2315" s="57" t="s">
        <v>2986</v>
      </c>
      <c r="C2315" s="58" t="s">
        <v>4273</v>
      </c>
      <c r="D2315" s="59" t="s">
        <v>4274</v>
      </c>
      <c r="E2315" s="60">
        <v>1362.42</v>
      </c>
      <c r="F2315" s="61">
        <v>0</v>
      </c>
    </row>
    <row r="2316" s="1" customFormat="1" spans="1:6">
      <c r="A2316" s="10">
        <v>2313</v>
      </c>
      <c r="B2316" s="57" t="s">
        <v>2986</v>
      </c>
      <c r="C2316" s="58" t="s">
        <v>4275</v>
      </c>
      <c r="D2316" s="59" t="s">
        <v>4276</v>
      </c>
      <c r="E2316" s="60">
        <v>1275.95</v>
      </c>
      <c r="F2316" s="61">
        <v>0</v>
      </c>
    </row>
    <row r="2317" s="1" customFormat="1" spans="1:6">
      <c r="A2317" s="10">
        <v>2314</v>
      </c>
      <c r="B2317" s="57" t="s">
        <v>2986</v>
      </c>
      <c r="C2317" s="58" t="s">
        <v>4277</v>
      </c>
      <c r="D2317" s="59" t="s">
        <v>4278</v>
      </c>
      <c r="E2317" s="60">
        <v>544.97</v>
      </c>
      <c r="F2317" s="61">
        <v>0</v>
      </c>
    </row>
    <row r="2318" s="1" customFormat="1" spans="1:6">
      <c r="A2318" s="10">
        <v>2315</v>
      </c>
      <c r="B2318" s="57" t="s">
        <v>2986</v>
      </c>
      <c r="C2318" s="58" t="s">
        <v>4279</v>
      </c>
      <c r="D2318" s="59" t="s">
        <v>4280</v>
      </c>
      <c r="E2318" s="60">
        <v>1073.33</v>
      </c>
      <c r="F2318" s="61">
        <v>0</v>
      </c>
    </row>
    <row r="2319" s="1" customFormat="1" spans="1:6">
      <c r="A2319" s="10">
        <v>2316</v>
      </c>
      <c r="B2319" s="57" t="s">
        <v>2986</v>
      </c>
      <c r="C2319" s="58" t="s">
        <v>4281</v>
      </c>
      <c r="D2319" s="59" t="s">
        <v>4282</v>
      </c>
      <c r="E2319" s="60">
        <v>614.4</v>
      </c>
      <c r="F2319" s="61">
        <v>0</v>
      </c>
    </row>
    <row r="2320" s="1" customFormat="1" spans="1:6">
      <c r="A2320" s="10">
        <v>2317</v>
      </c>
      <c r="B2320" s="57" t="s">
        <v>2986</v>
      </c>
      <c r="C2320" s="58" t="s">
        <v>4283</v>
      </c>
      <c r="D2320" s="59" t="s">
        <v>4284</v>
      </c>
      <c r="E2320" s="60">
        <v>2485.55</v>
      </c>
      <c r="F2320" s="61">
        <v>0</v>
      </c>
    </row>
    <row r="2321" s="1" customFormat="1" spans="1:6">
      <c r="A2321" s="10">
        <v>2318</v>
      </c>
      <c r="B2321" s="57" t="s">
        <v>2986</v>
      </c>
      <c r="C2321" s="58" t="s">
        <v>4285</v>
      </c>
      <c r="D2321" s="59" t="s">
        <v>4286</v>
      </c>
      <c r="E2321" s="60">
        <v>393.59</v>
      </c>
      <c r="F2321" s="61">
        <v>0</v>
      </c>
    </row>
    <row r="2322" s="1" customFormat="1" spans="1:6">
      <c r="A2322" s="10">
        <v>2319</v>
      </c>
      <c r="B2322" s="57" t="s">
        <v>2986</v>
      </c>
      <c r="C2322" s="58" t="s">
        <v>4287</v>
      </c>
      <c r="D2322" s="59" t="s">
        <v>4288</v>
      </c>
      <c r="E2322" s="60">
        <v>5074.32</v>
      </c>
      <c r="F2322" s="61">
        <v>0</v>
      </c>
    </row>
    <row r="2323" s="1" customFormat="1" spans="1:6">
      <c r="A2323" s="10">
        <v>2320</v>
      </c>
      <c r="B2323" s="57" t="s">
        <v>2986</v>
      </c>
      <c r="C2323" s="58" t="s">
        <v>4289</v>
      </c>
      <c r="D2323" s="59" t="s">
        <v>4290</v>
      </c>
      <c r="E2323" s="60">
        <v>655.98</v>
      </c>
      <c r="F2323" s="61">
        <v>0</v>
      </c>
    </row>
    <row r="2324" s="1" customFormat="1" spans="1:6">
      <c r="A2324" s="10">
        <v>2321</v>
      </c>
      <c r="B2324" s="57" t="s">
        <v>2986</v>
      </c>
      <c r="C2324" s="58" t="s">
        <v>4291</v>
      </c>
      <c r="D2324" s="59" t="s">
        <v>4292</v>
      </c>
      <c r="E2324" s="60">
        <v>1076.28</v>
      </c>
      <c r="F2324" s="61">
        <v>0</v>
      </c>
    </row>
    <row r="2325" s="1" customFormat="1" spans="1:6">
      <c r="A2325" s="10">
        <v>2322</v>
      </c>
      <c r="B2325" s="57" t="s">
        <v>2986</v>
      </c>
      <c r="C2325" s="58" t="s">
        <v>4293</v>
      </c>
      <c r="D2325" s="59" t="s">
        <v>4294</v>
      </c>
      <c r="E2325" s="60">
        <v>524.78</v>
      </c>
      <c r="F2325" s="61">
        <v>0</v>
      </c>
    </row>
    <row r="2326" s="1" customFormat="1" spans="1:6">
      <c r="A2326" s="10">
        <v>2323</v>
      </c>
      <c r="B2326" s="57" t="s">
        <v>2986</v>
      </c>
      <c r="C2326" s="58" t="s">
        <v>4295</v>
      </c>
      <c r="D2326" s="59" t="s">
        <v>4296</v>
      </c>
      <c r="E2326" s="60">
        <v>3187.73</v>
      </c>
      <c r="F2326" s="61">
        <v>0</v>
      </c>
    </row>
    <row r="2327" s="1" customFormat="1" spans="1:6">
      <c r="A2327" s="10">
        <v>2324</v>
      </c>
      <c r="B2327" s="57" t="s">
        <v>2986</v>
      </c>
      <c r="C2327" s="58" t="s">
        <v>4297</v>
      </c>
      <c r="D2327" s="59" t="s">
        <v>4298</v>
      </c>
      <c r="E2327" s="60">
        <v>2964.95</v>
      </c>
      <c r="F2327" s="61">
        <v>0</v>
      </c>
    </row>
    <row r="2328" s="1" customFormat="1" spans="1:6">
      <c r="A2328" s="10">
        <v>2325</v>
      </c>
      <c r="B2328" s="57" t="s">
        <v>2986</v>
      </c>
      <c r="C2328" s="58" t="s">
        <v>4299</v>
      </c>
      <c r="D2328" s="59" t="s">
        <v>4300</v>
      </c>
      <c r="E2328" s="60">
        <v>1209.11</v>
      </c>
      <c r="F2328" s="61">
        <v>0</v>
      </c>
    </row>
    <row r="2329" s="1" customFormat="1" spans="1:6">
      <c r="A2329" s="10">
        <v>2326</v>
      </c>
      <c r="B2329" s="57" t="s">
        <v>2986</v>
      </c>
      <c r="C2329" s="58" t="s">
        <v>4301</v>
      </c>
      <c r="D2329" s="59" t="s">
        <v>4302</v>
      </c>
      <c r="E2329" s="60">
        <v>847.73</v>
      </c>
      <c r="F2329" s="61">
        <v>0</v>
      </c>
    </row>
    <row r="2330" s="1" customFormat="1" spans="1:6">
      <c r="A2330" s="10">
        <v>2327</v>
      </c>
      <c r="B2330" s="57" t="s">
        <v>2986</v>
      </c>
      <c r="C2330" s="58" t="s">
        <v>4303</v>
      </c>
      <c r="D2330" s="59" t="s">
        <v>4304</v>
      </c>
      <c r="E2330" s="60">
        <v>787.18</v>
      </c>
      <c r="F2330" s="61">
        <v>0</v>
      </c>
    </row>
    <row r="2331" s="1" customFormat="1" spans="1:6">
      <c r="A2331" s="10">
        <v>2328</v>
      </c>
      <c r="B2331" s="57" t="s">
        <v>2986</v>
      </c>
      <c r="C2331" s="58" t="s">
        <v>4305</v>
      </c>
      <c r="D2331" s="59" t="s">
        <v>4306</v>
      </c>
      <c r="E2331" s="60">
        <v>878</v>
      </c>
      <c r="F2331" s="61">
        <v>0</v>
      </c>
    </row>
    <row r="2332" s="1" customFormat="1" spans="1:6">
      <c r="A2332" s="10">
        <v>2329</v>
      </c>
      <c r="B2332" s="57" t="s">
        <v>2986</v>
      </c>
      <c r="C2332" s="58" t="s">
        <v>4307</v>
      </c>
      <c r="D2332" s="59" t="s">
        <v>4308</v>
      </c>
      <c r="E2332" s="60">
        <v>555.23</v>
      </c>
      <c r="F2332" s="61">
        <v>0</v>
      </c>
    </row>
    <row r="2333" s="1" customFormat="1" spans="1:6">
      <c r="A2333" s="10">
        <v>2330</v>
      </c>
      <c r="B2333" s="57" t="s">
        <v>2986</v>
      </c>
      <c r="C2333" s="58" t="s">
        <v>4309</v>
      </c>
      <c r="D2333" s="59" t="s">
        <v>4310</v>
      </c>
      <c r="E2333" s="60">
        <v>1011.88</v>
      </c>
      <c r="F2333" s="61">
        <v>0</v>
      </c>
    </row>
    <row r="2334" s="1" customFormat="1" spans="1:6">
      <c r="A2334" s="10">
        <v>2331</v>
      </c>
      <c r="B2334" s="57" t="s">
        <v>2986</v>
      </c>
      <c r="C2334" s="58" t="s">
        <v>4311</v>
      </c>
      <c r="D2334" s="59" t="s">
        <v>4312</v>
      </c>
      <c r="E2334" s="60">
        <v>3815.47</v>
      </c>
      <c r="F2334" s="61">
        <v>0.0385</v>
      </c>
    </row>
    <row r="2335" s="1" customFormat="1" spans="1:6">
      <c r="A2335" s="10">
        <v>2332</v>
      </c>
      <c r="B2335" s="57" t="s">
        <v>2986</v>
      </c>
      <c r="C2335" s="58" t="s">
        <v>4313</v>
      </c>
      <c r="D2335" s="59" t="s">
        <v>4314</v>
      </c>
      <c r="E2335" s="60">
        <v>5157.67</v>
      </c>
      <c r="F2335" s="61">
        <v>0</v>
      </c>
    </row>
    <row r="2336" s="1" customFormat="1" spans="1:6">
      <c r="A2336" s="10">
        <v>2333</v>
      </c>
      <c r="B2336" s="57" t="s">
        <v>2986</v>
      </c>
      <c r="C2336" s="58" t="s">
        <v>4315</v>
      </c>
      <c r="D2336" s="59" t="s">
        <v>4316</v>
      </c>
      <c r="E2336" s="60">
        <v>650.93</v>
      </c>
      <c r="F2336" s="61">
        <v>0</v>
      </c>
    </row>
    <row r="2337" s="1" customFormat="1" spans="1:6">
      <c r="A2337" s="10">
        <v>2334</v>
      </c>
      <c r="B2337" s="57" t="s">
        <v>2986</v>
      </c>
      <c r="C2337" s="58" t="s">
        <v>4317</v>
      </c>
      <c r="D2337" s="59" t="s">
        <v>4318</v>
      </c>
      <c r="E2337" s="60">
        <v>658.5</v>
      </c>
      <c r="F2337" s="61">
        <v>0</v>
      </c>
    </row>
    <row r="2338" s="1" customFormat="1" spans="1:6">
      <c r="A2338" s="10">
        <v>2335</v>
      </c>
      <c r="B2338" s="57" t="s">
        <v>2986</v>
      </c>
      <c r="C2338" s="58" t="s">
        <v>4319</v>
      </c>
      <c r="D2338" s="59" t="s">
        <v>4320</v>
      </c>
      <c r="E2338" s="60">
        <v>857.82</v>
      </c>
      <c r="F2338" s="61">
        <v>0</v>
      </c>
    </row>
    <row r="2339" s="1" customFormat="1" spans="1:6">
      <c r="A2339" s="10">
        <v>2336</v>
      </c>
      <c r="B2339" s="57" t="s">
        <v>2986</v>
      </c>
      <c r="C2339" s="58" t="s">
        <v>4321</v>
      </c>
      <c r="D2339" s="59" t="s">
        <v>4322</v>
      </c>
      <c r="E2339" s="60">
        <v>1303.93</v>
      </c>
      <c r="F2339" s="61">
        <v>0</v>
      </c>
    </row>
    <row r="2340" s="1" customFormat="1" spans="1:6">
      <c r="A2340" s="10">
        <v>2337</v>
      </c>
      <c r="B2340" s="57" t="s">
        <v>2986</v>
      </c>
      <c r="C2340" s="58" t="s">
        <v>4323</v>
      </c>
      <c r="D2340" s="59" t="s">
        <v>4324</v>
      </c>
      <c r="E2340" s="60">
        <v>4192.22</v>
      </c>
      <c r="F2340" s="61">
        <v>0.0345</v>
      </c>
    </row>
    <row r="2341" s="1" customFormat="1" spans="1:6">
      <c r="A2341" s="10">
        <v>2338</v>
      </c>
      <c r="B2341" s="57" t="s">
        <v>2986</v>
      </c>
      <c r="C2341" s="58" t="s">
        <v>4325</v>
      </c>
      <c r="D2341" s="59" t="s">
        <v>4326</v>
      </c>
      <c r="E2341" s="60">
        <v>433.96</v>
      </c>
      <c r="F2341" s="61">
        <v>0</v>
      </c>
    </row>
    <row r="2342" s="1" customFormat="1" spans="1:6">
      <c r="A2342" s="10">
        <v>2339</v>
      </c>
      <c r="B2342" s="57" t="s">
        <v>2986</v>
      </c>
      <c r="C2342" s="58" t="s">
        <v>4327</v>
      </c>
      <c r="D2342" s="59" t="s">
        <v>4328</v>
      </c>
      <c r="E2342" s="60">
        <v>1361.14</v>
      </c>
      <c r="F2342" s="61">
        <v>0</v>
      </c>
    </row>
    <row r="2343" s="1" customFormat="1" spans="1:6">
      <c r="A2343" s="10">
        <v>2340</v>
      </c>
      <c r="B2343" s="57" t="s">
        <v>2986</v>
      </c>
      <c r="C2343" s="58" t="s">
        <v>4329</v>
      </c>
      <c r="D2343" s="59" t="s">
        <v>4330</v>
      </c>
      <c r="E2343" s="60">
        <v>2671.49</v>
      </c>
      <c r="F2343" s="61">
        <v>0</v>
      </c>
    </row>
    <row r="2344" s="1" customFormat="1" spans="1:6">
      <c r="A2344" s="10">
        <v>2341</v>
      </c>
      <c r="B2344" s="57" t="s">
        <v>2986</v>
      </c>
      <c r="C2344" s="58" t="s">
        <v>4331</v>
      </c>
      <c r="D2344" s="59" t="s">
        <v>4332</v>
      </c>
      <c r="E2344" s="60">
        <v>1675.27</v>
      </c>
      <c r="F2344" s="61">
        <v>0</v>
      </c>
    </row>
    <row r="2345" s="1" customFormat="1" spans="1:6">
      <c r="A2345" s="10">
        <v>2342</v>
      </c>
      <c r="B2345" s="57" t="s">
        <v>2986</v>
      </c>
      <c r="C2345" s="58" t="s">
        <v>4333</v>
      </c>
      <c r="D2345" s="59" t="s">
        <v>4334</v>
      </c>
      <c r="E2345" s="60">
        <v>1181.89</v>
      </c>
      <c r="F2345" s="61">
        <v>0</v>
      </c>
    </row>
    <row r="2346" s="1" customFormat="1" spans="1:6">
      <c r="A2346" s="10">
        <v>2343</v>
      </c>
      <c r="B2346" s="57" t="s">
        <v>2986</v>
      </c>
      <c r="C2346" s="58" t="s">
        <v>4335</v>
      </c>
      <c r="D2346" s="59" t="s">
        <v>4336</v>
      </c>
      <c r="E2346" s="60">
        <v>555.06</v>
      </c>
      <c r="F2346" s="61">
        <v>0</v>
      </c>
    </row>
    <row r="2347" s="1" customFormat="1" spans="1:6">
      <c r="A2347" s="10">
        <v>2344</v>
      </c>
      <c r="B2347" s="57" t="s">
        <v>2986</v>
      </c>
      <c r="C2347" s="58" t="s">
        <v>4337</v>
      </c>
      <c r="D2347" s="59" t="s">
        <v>4338</v>
      </c>
      <c r="E2347" s="60">
        <v>109671.38</v>
      </c>
      <c r="F2347" s="61">
        <v>0.0147</v>
      </c>
    </row>
    <row r="2348" s="1" customFormat="1" spans="1:6">
      <c r="A2348" s="10">
        <v>2345</v>
      </c>
      <c r="B2348" s="57" t="s">
        <v>2986</v>
      </c>
      <c r="C2348" s="58" t="s">
        <v>4339</v>
      </c>
      <c r="D2348" s="59" t="s">
        <v>4340</v>
      </c>
      <c r="E2348" s="60">
        <v>4904.31</v>
      </c>
      <c r="F2348" s="61">
        <v>0</v>
      </c>
    </row>
    <row r="2349" s="1" customFormat="1" spans="1:6">
      <c r="A2349" s="10">
        <v>2346</v>
      </c>
      <c r="B2349" s="57" t="s">
        <v>2986</v>
      </c>
      <c r="C2349" s="58" t="s">
        <v>4341</v>
      </c>
      <c r="D2349" s="59" t="s">
        <v>4342</v>
      </c>
      <c r="E2349" s="60">
        <v>393.59</v>
      </c>
      <c r="F2349" s="61">
        <v>0</v>
      </c>
    </row>
    <row r="2350" s="1" customFormat="1" spans="1:6">
      <c r="A2350" s="10">
        <v>2347</v>
      </c>
      <c r="B2350" s="57" t="s">
        <v>2986</v>
      </c>
      <c r="C2350" s="58" t="s">
        <v>4343</v>
      </c>
      <c r="D2350" s="59" t="s">
        <v>4344</v>
      </c>
      <c r="E2350" s="60">
        <v>736.72</v>
      </c>
      <c r="F2350" s="61">
        <v>0</v>
      </c>
    </row>
    <row r="2351" s="1" customFormat="1" spans="1:6">
      <c r="A2351" s="10">
        <v>2348</v>
      </c>
      <c r="B2351" s="57" t="s">
        <v>2986</v>
      </c>
      <c r="C2351" s="58" t="s">
        <v>4345</v>
      </c>
      <c r="D2351" s="59" t="s">
        <v>4346</v>
      </c>
      <c r="E2351" s="60">
        <v>262.39</v>
      </c>
      <c r="F2351" s="61">
        <v>0</v>
      </c>
    </row>
    <row r="2352" s="1" customFormat="1" spans="1:6">
      <c r="A2352" s="10">
        <v>2349</v>
      </c>
      <c r="B2352" s="57" t="s">
        <v>2986</v>
      </c>
      <c r="C2352" s="58" t="s">
        <v>4347</v>
      </c>
      <c r="D2352" s="59" t="s">
        <v>4348</v>
      </c>
      <c r="E2352" s="60">
        <v>240</v>
      </c>
      <c r="F2352" s="61">
        <v>0</v>
      </c>
    </row>
    <row r="2353" s="1" customFormat="1" spans="1:6">
      <c r="A2353" s="10">
        <v>2350</v>
      </c>
      <c r="B2353" s="57" t="s">
        <v>2986</v>
      </c>
      <c r="C2353" s="58" t="s">
        <v>4349</v>
      </c>
      <c r="D2353" s="59" t="s">
        <v>4350</v>
      </c>
      <c r="E2353" s="60">
        <v>262.39</v>
      </c>
      <c r="F2353" s="61">
        <v>0</v>
      </c>
    </row>
    <row r="2354" s="1" customFormat="1" spans="1:6">
      <c r="A2354" s="10">
        <v>2351</v>
      </c>
      <c r="B2354" s="57" t="s">
        <v>2986</v>
      </c>
      <c r="C2354" s="58" t="s">
        <v>4351</v>
      </c>
      <c r="D2354" s="59" t="s">
        <v>4352</v>
      </c>
      <c r="E2354" s="60">
        <v>456.3</v>
      </c>
      <c r="F2354" s="61">
        <v>0</v>
      </c>
    </row>
    <row r="2355" s="1" customFormat="1" spans="1:6">
      <c r="A2355" s="10">
        <v>2352</v>
      </c>
      <c r="B2355" s="57" t="s">
        <v>2986</v>
      </c>
      <c r="C2355" s="58" t="s">
        <v>4353</v>
      </c>
      <c r="D2355" s="59" t="s">
        <v>4354</v>
      </c>
      <c r="E2355" s="60">
        <v>262.39</v>
      </c>
      <c r="F2355" s="61">
        <v>0</v>
      </c>
    </row>
    <row r="2356" s="1" customFormat="1" spans="1:6">
      <c r="A2356" s="10">
        <v>2353</v>
      </c>
      <c r="B2356" s="57" t="s">
        <v>2986</v>
      </c>
      <c r="C2356" s="58" t="s">
        <v>4355</v>
      </c>
      <c r="D2356" s="59" t="s">
        <v>4356</v>
      </c>
      <c r="E2356" s="60">
        <v>131.2</v>
      </c>
      <c r="F2356" s="61">
        <v>0</v>
      </c>
    </row>
    <row r="2357" s="1" customFormat="1" spans="1:6">
      <c r="A2357" s="10">
        <v>2354</v>
      </c>
      <c r="B2357" s="57" t="s">
        <v>2986</v>
      </c>
      <c r="C2357" s="58" t="s">
        <v>4357</v>
      </c>
      <c r="D2357" s="59" t="s">
        <v>4358</v>
      </c>
      <c r="E2357" s="60">
        <v>195</v>
      </c>
      <c r="F2357" s="61">
        <v>0</v>
      </c>
    </row>
    <row r="2358" s="1" customFormat="1" spans="1:6">
      <c r="A2358" s="10">
        <v>2355</v>
      </c>
      <c r="B2358" s="57" t="s">
        <v>2986</v>
      </c>
      <c r="C2358" s="58" t="s">
        <v>4359</v>
      </c>
      <c r="D2358" s="59" t="s">
        <v>4360</v>
      </c>
      <c r="E2358" s="60">
        <v>292.5</v>
      </c>
      <c r="F2358" s="61">
        <v>0</v>
      </c>
    </row>
    <row r="2359" s="1" customFormat="1" spans="1:6">
      <c r="A2359" s="10">
        <v>2356</v>
      </c>
      <c r="B2359" s="57" t="s">
        <v>2986</v>
      </c>
      <c r="C2359" s="58" t="s">
        <v>4361</v>
      </c>
      <c r="D2359" s="59" t="s">
        <v>4362</v>
      </c>
      <c r="E2359" s="60">
        <v>158.29</v>
      </c>
      <c r="F2359" s="61">
        <v>0</v>
      </c>
    </row>
    <row r="2360" s="1" customFormat="1" spans="1:6">
      <c r="A2360" s="10">
        <v>2357</v>
      </c>
      <c r="B2360" s="57" t="s">
        <v>2986</v>
      </c>
      <c r="C2360" s="58" t="s">
        <v>4363</v>
      </c>
      <c r="D2360" s="59" t="s">
        <v>4364</v>
      </c>
      <c r="E2360" s="60">
        <v>291.56</v>
      </c>
      <c r="F2360" s="61">
        <v>0</v>
      </c>
    </row>
    <row r="2361" s="1" customFormat="1" spans="1:6">
      <c r="A2361" s="10">
        <v>2358</v>
      </c>
      <c r="B2361" s="57" t="s">
        <v>2986</v>
      </c>
      <c r="C2361" s="58" t="s">
        <v>4365</v>
      </c>
      <c r="D2361" s="59" t="s">
        <v>4366</v>
      </c>
      <c r="E2361" s="60">
        <v>70.64</v>
      </c>
      <c r="F2361" s="61">
        <v>0</v>
      </c>
    </row>
    <row r="2362" s="1" customFormat="1" spans="1:6">
      <c r="A2362" s="10">
        <v>2359</v>
      </c>
      <c r="B2362" s="57" t="s">
        <v>2986</v>
      </c>
      <c r="C2362" s="58" t="s">
        <v>4367</v>
      </c>
      <c r="D2362" s="59" t="s">
        <v>4368</v>
      </c>
      <c r="E2362" s="60">
        <v>181.66</v>
      </c>
      <c r="F2362" s="61">
        <v>0</v>
      </c>
    </row>
    <row r="2363" s="1" customFormat="1" spans="1:6">
      <c r="A2363" s="10">
        <v>2360</v>
      </c>
      <c r="B2363" s="57" t="s">
        <v>2986</v>
      </c>
      <c r="C2363" s="58" t="s">
        <v>4369</v>
      </c>
      <c r="D2363" s="59" t="s">
        <v>4370</v>
      </c>
      <c r="E2363" s="60">
        <v>292.67</v>
      </c>
      <c r="F2363" s="61">
        <v>0</v>
      </c>
    </row>
    <row r="2364" s="1" customFormat="1" spans="1:6">
      <c r="A2364" s="10">
        <v>2361</v>
      </c>
      <c r="B2364" s="57" t="s">
        <v>2986</v>
      </c>
      <c r="C2364" s="58" t="s">
        <v>4371</v>
      </c>
      <c r="D2364" s="59" t="s">
        <v>4372</v>
      </c>
      <c r="E2364" s="60">
        <v>270.24</v>
      </c>
      <c r="F2364" s="61">
        <v>0</v>
      </c>
    </row>
    <row r="2365" s="1" customFormat="1" spans="1:6">
      <c r="A2365" s="10">
        <v>2362</v>
      </c>
      <c r="B2365" s="57" t="s">
        <v>2986</v>
      </c>
      <c r="C2365" s="58" t="s">
        <v>4373</v>
      </c>
      <c r="D2365" s="59" t="s">
        <v>4374</v>
      </c>
      <c r="E2365" s="60">
        <v>161.47</v>
      </c>
      <c r="F2365" s="61">
        <v>0</v>
      </c>
    </row>
    <row r="2366" s="1" customFormat="1" spans="1:6">
      <c r="A2366" s="10">
        <v>2363</v>
      </c>
      <c r="B2366" s="57" t="s">
        <v>2986</v>
      </c>
      <c r="C2366" s="58" t="s">
        <v>4375</v>
      </c>
      <c r="D2366" s="59" t="s">
        <v>4376</v>
      </c>
      <c r="E2366" s="60">
        <v>181.66</v>
      </c>
      <c r="F2366" s="61">
        <v>0</v>
      </c>
    </row>
    <row r="2367" s="1" customFormat="1" spans="1:6">
      <c r="A2367" s="10">
        <v>2364</v>
      </c>
      <c r="B2367" s="57" t="s">
        <v>2986</v>
      </c>
      <c r="C2367" s="58" t="s">
        <v>4377</v>
      </c>
      <c r="D2367" s="59" t="s">
        <v>4378</v>
      </c>
      <c r="E2367" s="60">
        <v>222.02</v>
      </c>
      <c r="F2367" s="61">
        <v>0</v>
      </c>
    </row>
    <row r="2368" s="1" customFormat="1" spans="1:6">
      <c r="A2368" s="10">
        <v>2365</v>
      </c>
      <c r="B2368" s="57" t="s">
        <v>2986</v>
      </c>
      <c r="C2368" s="58" t="s">
        <v>4379</v>
      </c>
      <c r="D2368" s="59" t="s">
        <v>4380</v>
      </c>
      <c r="E2368" s="60">
        <v>936</v>
      </c>
      <c r="F2368" s="61">
        <v>0</v>
      </c>
    </row>
    <row r="2369" s="1" customFormat="1" spans="1:6">
      <c r="A2369" s="10">
        <v>2366</v>
      </c>
      <c r="B2369" s="57" t="s">
        <v>2986</v>
      </c>
      <c r="C2369" s="58" t="s">
        <v>4381</v>
      </c>
      <c r="D2369" s="59" t="s">
        <v>4382</v>
      </c>
      <c r="E2369" s="60">
        <v>285.01</v>
      </c>
      <c r="F2369" s="61">
        <v>0</v>
      </c>
    </row>
    <row r="2370" s="1" customFormat="1" spans="1:6">
      <c r="A2370" s="10">
        <v>2367</v>
      </c>
      <c r="B2370" s="57" t="s">
        <v>2986</v>
      </c>
      <c r="C2370" s="58" t="s">
        <v>4383</v>
      </c>
      <c r="D2370" s="59" t="s">
        <v>4384</v>
      </c>
      <c r="E2370" s="60">
        <v>225.75</v>
      </c>
      <c r="F2370" s="61">
        <v>0</v>
      </c>
    </row>
    <row r="2371" s="1" customFormat="1" spans="1:6">
      <c r="A2371" s="10">
        <v>2368</v>
      </c>
      <c r="B2371" s="57" t="s">
        <v>2986</v>
      </c>
      <c r="C2371" s="58" t="s">
        <v>4385</v>
      </c>
      <c r="D2371" s="59" t="s">
        <v>4386</v>
      </c>
      <c r="E2371" s="60">
        <v>24</v>
      </c>
      <c r="F2371" s="61">
        <v>0</v>
      </c>
    </row>
    <row r="2372" s="1" customFormat="1" spans="1:6">
      <c r="A2372" s="10">
        <v>2369</v>
      </c>
      <c r="B2372" s="57" t="s">
        <v>2986</v>
      </c>
      <c r="C2372" s="58" t="s">
        <v>4387</v>
      </c>
      <c r="D2372" s="59" t="s">
        <v>4388</v>
      </c>
      <c r="E2372" s="60">
        <v>202.8</v>
      </c>
      <c r="F2372" s="61">
        <v>0</v>
      </c>
    </row>
    <row r="2373" s="1" customFormat="1" spans="1:6">
      <c r="A2373" s="10">
        <v>2370</v>
      </c>
      <c r="B2373" s="57" t="s">
        <v>2986</v>
      </c>
      <c r="C2373" s="58" t="s">
        <v>4389</v>
      </c>
      <c r="D2373" s="59" t="s">
        <v>4390</v>
      </c>
      <c r="E2373" s="60">
        <v>262.39</v>
      </c>
      <c r="F2373" s="61">
        <v>0</v>
      </c>
    </row>
    <row r="2374" s="1" customFormat="1" spans="1:6">
      <c r="A2374" s="10">
        <v>2371</v>
      </c>
      <c r="B2374" s="57" t="s">
        <v>2986</v>
      </c>
      <c r="C2374" s="58" t="s">
        <v>4391</v>
      </c>
      <c r="D2374" s="59" t="s">
        <v>4392</v>
      </c>
      <c r="E2374" s="60">
        <v>248.7</v>
      </c>
      <c r="F2374" s="61">
        <v>0</v>
      </c>
    </row>
    <row r="2375" s="1" customFormat="1" spans="1:6">
      <c r="A2375" s="10">
        <v>2372</v>
      </c>
      <c r="B2375" s="57" t="s">
        <v>2986</v>
      </c>
      <c r="C2375" s="58" t="s">
        <v>4393</v>
      </c>
      <c r="D2375" s="59" t="s">
        <v>4394</v>
      </c>
      <c r="E2375" s="60">
        <v>208.26</v>
      </c>
      <c r="F2375" s="61">
        <v>0</v>
      </c>
    </row>
    <row r="2376" s="1" customFormat="1" spans="1:6">
      <c r="A2376" s="10">
        <v>2373</v>
      </c>
      <c r="B2376" s="57" t="s">
        <v>2986</v>
      </c>
      <c r="C2376" s="58" t="s">
        <v>4395</v>
      </c>
      <c r="D2376" s="59" t="s">
        <v>4396</v>
      </c>
      <c r="E2376" s="60">
        <v>252.3</v>
      </c>
      <c r="F2376" s="61">
        <v>0</v>
      </c>
    </row>
    <row r="2377" s="1" customFormat="1" spans="1:6">
      <c r="A2377" s="10">
        <v>2374</v>
      </c>
      <c r="B2377" s="57" t="s">
        <v>2986</v>
      </c>
      <c r="C2377" s="58" t="s">
        <v>4397</v>
      </c>
      <c r="D2377" s="59" t="s">
        <v>4398</v>
      </c>
      <c r="E2377" s="60">
        <v>136.5</v>
      </c>
      <c r="F2377" s="61">
        <v>0</v>
      </c>
    </row>
    <row r="2378" s="1" customFormat="1" spans="1:6">
      <c r="A2378" s="10">
        <v>2375</v>
      </c>
      <c r="B2378" s="57" t="s">
        <v>2986</v>
      </c>
      <c r="C2378" s="58" t="s">
        <v>4399</v>
      </c>
      <c r="D2378" s="59" t="s">
        <v>4400</v>
      </c>
      <c r="E2378" s="60">
        <v>263.4</v>
      </c>
      <c r="F2378" s="61">
        <v>0</v>
      </c>
    </row>
    <row r="2379" s="1" customFormat="1" spans="1:6">
      <c r="A2379" s="10">
        <v>2376</v>
      </c>
      <c r="B2379" s="57" t="s">
        <v>2986</v>
      </c>
      <c r="C2379" s="58" t="s">
        <v>4401</v>
      </c>
      <c r="D2379" s="59" t="s">
        <v>4402</v>
      </c>
      <c r="E2379" s="60">
        <v>262.39</v>
      </c>
      <c r="F2379" s="61">
        <v>0</v>
      </c>
    </row>
    <row r="2380" s="1" customFormat="1" spans="1:6">
      <c r="A2380" s="10">
        <v>2377</v>
      </c>
      <c r="B2380" s="57" t="s">
        <v>2986</v>
      </c>
      <c r="C2380" s="58" t="s">
        <v>4403</v>
      </c>
      <c r="D2380" s="59" t="s">
        <v>4404</v>
      </c>
      <c r="E2380" s="60">
        <v>211.93</v>
      </c>
      <c r="F2380" s="61">
        <v>0</v>
      </c>
    </row>
    <row r="2381" s="1" customFormat="1" spans="1:6">
      <c r="A2381" s="10">
        <v>2378</v>
      </c>
      <c r="B2381" s="57" t="s">
        <v>2986</v>
      </c>
      <c r="C2381" s="58" t="s">
        <v>4405</v>
      </c>
      <c r="D2381" s="59" t="s">
        <v>4406</v>
      </c>
      <c r="E2381" s="60">
        <v>171.56</v>
      </c>
      <c r="F2381" s="61">
        <v>0</v>
      </c>
    </row>
    <row r="2382" s="1" customFormat="1" spans="1:6">
      <c r="A2382" s="10">
        <v>2379</v>
      </c>
      <c r="B2382" s="57" t="s">
        <v>2986</v>
      </c>
      <c r="C2382" s="58" t="s">
        <v>4407</v>
      </c>
      <c r="D2382" s="59" t="s">
        <v>4408</v>
      </c>
      <c r="E2382" s="60">
        <v>315.6</v>
      </c>
      <c r="F2382" s="61">
        <v>0</v>
      </c>
    </row>
    <row r="2383" s="1" customFormat="1" spans="1:6">
      <c r="A2383" s="10">
        <v>2380</v>
      </c>
      <c r="B2383" s="57" t="s">
        <v>2986</v>
      </c>
      <c r="C2383" s="58" t="s">
        <v>4409</v>
      </c>
      <c r="D2383" s="59" t="s">
        <v>4410</v>
      </c>
      <c r="E2383" s="60">
        <v>131.2</v>
      </c>
      <c r="F2383" s="61">
        <v>0</v>
      </c>
    </row>
    <row r="2384" s="1" customFormat="1" spans="1:6">
      <c r="A2384" s="10">
        <v>2381</v>
      </c>
      <c r="B2384" s="57" t="s">
        <v>2986</v>
      </c>
      <c r="C2384" s="58" t="s">
        <v>4411</v>
      </c>
      <c r="D2384" s="59" t="s">
        <v>4412</v>
      </c>
      <c r="E2384" s="60">
        <v>262.39</v>
      </c>
      <c r="F2384" s="61">
        <v>0</v>
      </c>
    </row>
    <row r="2385" s="1" customFormat="1" spans="1:6">
      <c r="A2385" s="10">
        <v>2382</v>
      </c>
      <c r="B2385" s="57" t="s">
        <v>2986</v>
      </c>
      <c r="C2385" s="58" t="s">
        <v>4413</v>
      </c>
      <c r="D2385" s="59" t="s">
        <v>4414</v>
      </c>
      <c r="E2385" s="60">
        <v>390</v>
      </c>
      <c r="F2385" s="61">
        <v>0</v>
      </c>
    </row>
    <row r="2386" s="1" customFormat="1" spans="1:6">
      <c r="A2386" s="10">
        <v>2383</v>
      </c>
      <c r="B2386" s="57" t="s">
        <v>2986</v>
      </c>
      <c r="C2386" s="58" t="s">
        <v>4415</v>
      </c>
      <c r="D2386" s="59" t="s">
        <v>4416</v>
      </c>
      <c r="E2386" s="60">
        <v>262.39</v>
      </c>
      <c r="F2386" s="61">
        <v>0</v>
      </c>
    </row>
    <row r="2387" s="1" customFormat="1" spans="1:6">
      <c r="A2387" s="10">
        <v>2384</v>
      </c>
      <c r="B2387" s="57" t="s">
        <v>2986</v>
      </c>
      <c r="C2387" s="58" t="s">
        <v>4417</v>
      </c>
      <c r="D2387" s="59" t="s">
        <v>4418</v>
      </c>
      <c r="E2387" s="60">
        <v>237.42</v>
      </c>
      <c r="F2387" s="61">
        <v>0</v>
      </c>
    </row>
    <row r="2388" s="1" customFormat="1" spans="1:6">
      <c r="A2388" s="10">
        <v>2385</v>
      </c>
      <c r="B2388" s="57" t="s">
        <v>2986</v>
      </c>
      <c r="C2388" s="58" t="s">
        <v>4419</v>
      </c>
      <c r="D2388" s="59" t="s">
        <v>4420</v>
      </c>
      <c r="E2388" s="60">
        <v>262.39</v>
      </c>
      <c r="F2388" s="61">
        <v>0</v>
      </c>
    </row>
    <row r="2389" s="1" customFormat="1" spans="1:6">
      <c r="A2389" s="10">
        <v>2386</v>
      </c>
      <c r="B2389" s="57" t="s">
        <v>2986</v>
      </c>
      <c r="C2389" s="58" t="s">
        <v>4421</v>
      </c>
      <c r="D2389" s="59" t="s">
        <v>4422</v>
      </c>
      <c r="E2389" s="60">
        <v>195</v>
      </c>
      <c r="F2389" s="61">
        <v>0</v>
      </c>
    </row>
    <row r="2390" s="1" customFormat="1" spans="1:6">
      <c r="A2390" s="10">
        <v>2387</v>
      </c>
      <c r="B2390" s="57" t="s">
        <v>2986</v>
      </c>
      <c r="C2390" s="58" t="s">
        <v>4423</v>
      </c>
      <c r="D2390" s="59" t="s">
        <v>4424</v>
      </c>
      <c r="E2390" s="60">
        <v>322.94</v>
      </c>
      <c r="F2390" s="61">
        <v>0</v>
      </c>
    </row>
    <row r="2391" s="1" customFormat="1" spans="1:6">
      <c r="A2391" s="10">
        <v>2388</v>
      </c>
      <c r="B2391" s="57" t="s">
        <v>2986</v>
      </c>
      <c r="C2391" s="58" t="s">
        <v>4425</v>
      </c>
      <c r="D2391" s="59" t="s">
        <v>4426</v>
      </c>
      <c r="E2391" s="60">
        <v>131.2</v>
      </c>
      <c r="F2391" s="61">
        <v>0</v>
      </c>
    </row>
    <row r="2392" s="1" customFormat="1" spans="1:6">
      <c r="A2392" s="10">
        <v>2389</v>
      </c>
      <c r="B2392" s="57" t="s">
        <v>2986</v>
      </c>
      <c r="C2392" s="58" t="s">
        <v>4427</v>
      </c>
      <c r="D2392" s="59" t="s">
        <v>4428</v>
      </c>
      <c r="E2392" s="60">
        <v>131.2</v>
      </c>
      <c r="F2392" s="61">
        <v>0</v>
      </c>
    </row>
    <row r="2393" s="1" customFormat="1" spans="1:6">
      <c r="A2393" s="10">
        <v>2390</v>
      </c>
      <c r="B2393" s="57" t="s">
        <v>2986</v>
      </c>
      <c r="C2393" s="58" t="s">
        <v>4429</v>
      </c>
      <c r="D2393" s="59" t="s">
        <v>4430</v>
      </c>
      <c r="E2393" s="60">
        <v>507</v>
      </c>
      <c r="F2393" s="61">
        <v>0</v>
      </c>
    </row>
    <row r="2394" s="1" customFormat="1" spans="1:6">
      <c r="A2394" s="10">
        <v>2391</v>
      </c>
      <c r="B2394" s="57" t="s">
        <v>2986</v>
      </c>
      <c r="C2394" s="58" t="s">
        <v>4431</v>
      </c>
      <c r="D2394" s="59" t="s">
        <v>4432</v>
      </c>
      <c r="E2394" s="60">
        <v>312.85</v>
      </c>
      <c r="F2394" s="61">
        <v>0</v>
      </c>
    </row>
    <row r="2395" s="1" customFormat="1" spans="1:6">
      <c r="A2395" s="10">
        <v>2392</v>
      </c>
      <c r="B2395" s="57" t="s">
        <v>2986</v>
      </c>
      <c r="C2395" s="58" t="s">
        <v>4433</v>
      </c>
      <c r="D2395" s="59" t="s">
        <v>4434</v>
      </c>
      <c r="E2395" s="60">
        <v>282.58</v>
      </c>
      <c r="F2395" s="61">
        <v>0</v>
      </c>
    </row>
    <row r="2396" s="1" customFormat="1" spans="1:6">
      <c r="A2396" s="10">
        <v>2393</v>
      </c>
      <c r="B2396" s="57" t="s">
        <v>2986</v>
      </c>
      <c r="C2396" s="58" t="s">
        <v>4435</v>
      </c>
      <c r="D2396" s="59" t="s">
        <v>4436</v>
      </c>
      <c r="E2396" s="60">
        <v>131.2</v>
      </c>
      <c r="F2396" s="61">
        <v>0</v>
      </c>
    </row>
    <row r="2397" s="1" customFormat="1" spans="1:6">
      <c r="A2397" s="10">
        <v>2394</v>
      </c>
      <c r="B2397" s="57" t="s">
        <v>2986</v>
      </c>
      <c r="C2397" s="58" t="s">
        <v>4437</v>
      </c>
      <c r="D2397" s="59" t="s">
        <v>4438</v>
      </c>
      <c r="E2397" s="60">
        <v>312.85</v>
      </c>
      <c r="F2397" s="61">
        <v>0</v>
      </c>
    </row>
    <row r="2398" s="1" customFormat="1" spans="1:6">
      <c r="A2398" s="10">
        <v>2395</v>
      </c>
      <c r="B2398" s="57" t="s">
        <v>2986</v>
      </c>
      <c r="C2398" s="58" t="s">
        <v>4439</v>
      </c>
      <c r="D2398" s="59" t="s">
        <v>4440</v>
      </c>
      <c r="E2398" s="60">
        <v>201.87</v>
      </c>
      <c r="F2398" s="61">
        <v>0</v>
      </c>
    </row>
    <row r="2399" s="1" customFormat="1" spans="1:6">
      <c r="A2399" s="10">
        <v>2396</v>
      </c>
      <c r="B2399" s="57" t="s">
        <v>2986</v>
      </c>
      <c r="C2399" s="58" t="s">
        <v>4441</v>
      </c>
      <c r="D2399" s="59" t="s">
        <v>4442</v>
      </c>
      <c r="E2399" s="60">
        <v>131.2</v>
      </c>
      <c r="F2399" s="61">
        <v>0</v>
      </c>
    </row>
    <row r="2400" s="1" customFormat="1" spans="1:6">
      <c r="A2400" s="10">
        <v>2397</v>
      </c>
      <c r="B2400" s="57" t="s">
        <v>2986</v>
      </c>
      <c r="C2400" s="58" t="s">
        <v>4443</v>
      </c>
      <c r="D2400" s="59" t="s">
        <v>4444</v>
      </c>
      <c r="E2400" s="60">
        <v>151.38</v>
      </c>
      <c r="F2400" s="61">
        <v>0</v>
      </c>
    </row>
    <row r="2401" s="1" customFormat="1" spans="1:6">
      <c r="A2401" s="10">
        <v>2398</v>
      </c>
      <c r="B2401" s="57" t="s">
        <v>2986</v>
      </c>
      <c r="C2401" s="58" t="s">
        <v>4445</v>
      </c>
      <c r="D2401" s="59" t="s">
        <v>4446</v>
      </c>
      <c r="E2401" s="60">
        <v>262.39</v>
      </c>
      <c r="F2401" s="61">
        <v>0</v>
      </c>
    </row>
    <row r="2402" s="1" customFormat="1" spans="1:6">
      <c r="A2402" s="10">
        <v>2399</v>
      </c>
      <c r="B2402" s="57" t="s">
        <v>2986</v>
      </c>
      <c r="C2402" s="58" t="s">
        <v>4447</v>
      </c>
      <c r="D2402" s="59" t="s">
        <v>4448</v>
      </c>
      <c r="E2402" s="60">
        <v>262.39</v>
      </c>
      <c r="F2402" s="61">
        <v>0</v>
      </c>
    </row>
    <row r="2403" s="1" customFormat="1" spans="1:6">
      <c r="A2403" s="10">
        <v>2400</v>
      </c>
      <c r="B2403" s="57" t="s">
        <v>2986</v>
      </c>
      <c r="C2403" s="58" t="s">
        <v>4449</v>
      </c>
      <c r="D2403" s="59" t="s">
        <v>4450</v>
      </c>
      <c r="E2403" s="60">
        <v>312.85</v>
      </c>
      <c r="F2403" s="61">
        <v>0</v>
      </c>
    </row>
    <row r="2404" s="1" customFormat="1" spans="1:6">
      <c r="A2404" s="10">
        <v>2401</v>
      </c>
      <c r="B2404" s="57" t="s">
        <v>2986</v>
      </c>
      <c r="C2404" s="58" t="s">
        <v>4451</v>
      </c>
      <c r="D2404" s="59" t="s">
        <v>4452</v>
      </c>
      <c r="E2404" s="60">
        <v>262.39</v>
      </c>
      <c r="F2404" s="61">
        <v>0</v>
      </c>
    </row>
    <row r="2405" s="1" customFormat="1" spans="1:6">
      <c r="A2405" s="10">
        <v>2402</v>
      </c>
      <c r="B2405" s="57" t="s">
        <v>2986</v>
      </c>
      <c r="C2405" s="58" t="s">
        <v>4453</v>
      </c>
      <c r="D2405" s="59" t="s">
        <v>4454</v>
      </c>
      <c r="E2405" s="60">
        <v>131.2</v>
      </c>
      <c r="F2405" s="61">
        <v>0</v>
      </c>
    </row>
    <row r="2406" s="1" customFormat="1" spans="1:6">
      <c r="A2406" s="10">
        <v>2403</v>
      </c>
      <c r="B2406" s="57" t="s">
        <v>2986</v>
      </c>
      <c r="C2406" s="58" t="s">
        <v>4455</v>
      </c>
      <c r="D2406" s="59" t="s">
        <v>4456</v>
      </c>
      <c r="E2406" s="60">
        <v>131.2</v>
      </c>
      <c r="F2406" s="61">
        <v>0</v>
      </c>
    </row>
    <row r="2407" s="1" customFormat="1" spans="1:6">
      <c r="A2407" s="10">
        <v>2404</v>
      </c>
      <c r="B2407" s="57" t="s">
        <v>2986</v>
      </c>
      <c r="C2407" s="58" t="s">
        <v>4457</v>
      </c>
      <c r="D2407" s="59" t="s">
        <v>4458</v>
      </c>
      <c r="E2407" s="60">
        <v>131.2</v>
      </c>
      <c r="F2407" s="61">
        <v>0</v>
      </c>
    </row>
    <row r="2408" s="1" customFormat="1" spans="1:6">
      <c r="A2408" s="10">
        <v>2405</v>
      </c>
      <c r="B2408" s="57" t="s">
        <v>2986</v>
      </c>
      <c r="C2408" s="58" t="s">
        <v>4459</v>
      </c>
      <c r="D2408" s="59" t="s">
        <v>4460</v>
      </c>
      <c r="E2408" s="60">
        <v>40.37</v>
      </c>
      <c r="F2408" s="61">
        <v>0</v>
      </c>
    </row>
    <row r="2409" s="1" customFormat="1" spans="1:6">
      <c r="A2409" s="10">
        <v>2406</v>
      </c>
      <c r="B2409" s="57" t="s">
        <v>2986</v>
      </c>
      <c r="C2409" s="58" t="s">
        <v>4461</v>
      </c>
      <c r="D2409" s="59" t="s">
        <v>4462</v>
      </c>
      <c r="E2409" s="60">
        <v>179.52</v>
      </c>
      <c r="F2409" s="61">
        <v>0</v>
      </c>
    </row>
    <row r="2410" s="1" customFormat="1" spans="1:6">
      <c r="A2410" s="10">
        <v>2407</v>
      </c>
      <c r="B2410" s="57" t="s">
        <v>2986</v>
      </c>
      <c r="C2410" s="58" t="s">
        <v>4463</v>
      </c>
      <c r="D2410" s="59" t="s">
        <v>4464</v>
      </c>
      <c r="E2410" s="60">
        <v>142.8</v>
      </c>
      <c r="F2410" s="61">
        <v>0</v>
      </c>
    </row>
    <row r="2411" s="1" customFormat="1" spans="1:6">
      <c r="A2411" s="10">
        <v>2408</v>
      </c>
      <c r="B2411" s="57" t="s">
        <v>2986</v>
      </c>
      <c r="C2411" s="58" t="s">
        <v>4465</v>
      </c>
      <c r="D2411" s="59" t="s">
        <v>4466</v>
      </c>
      <c r="E2411" s="60">
        <v>144.3</v>
      </c>
      <c r="F2411" s="61">
        <v>0</v>
      </c>
    </row>
    <row r="2412" s="1" customFormat="1" spans="1:6">
      <c r="A2412" s="10">
        <v>2409</v>
      </c>
      <c r="B2412" s="57" t="s">
        <v>2986</v>
      </c>
      <c r="C2412" s="58" t="s">
        <v>4467</v>
      </c>
      <c r="D2412" s="59" t="s">
        <v>4468</v>
      </c>
      <c r="E2412" s="60">
        <v>131.2</v>
      </c>
      <c r="F2412" s="61">
        <v>0</v>
      </c>
    </row>
    <row r="2413" s="1" customFormat="1" spans="1:6">
      <c r="A2413" s="10">
        <v>2410</v>
      </c>
      <c r="B2413" s="57" t="s">
        <v>2986</v>
      </c>
      <c r="C2413" s="58" t="s">
        <v>4469</v>
      </c>
      <c r="D2413" s="59" t="s">
        <v>4470</v>
      </c>
      <c r="E2413" s="60">
        <v>294.48</v>
      </c>
      <c r="F2413" s="61">
        <v>0</v>
      </c>
    </row>
    <row r="2414" s="1" customFormat="1" spans="1:6">
      <c r="A2414" s="10">
        <v>2411</v>
      </c>
      <c r="B2414" s="57" t="s">
        <v>2986</v>
      </c>
      <c r="C2414" s="58" t="s">
        <v>4471</v>
      </c>
      <c r="D2414" s="59" t="s">
        <v>4472</v>
      </c>
      <c r="E2414" s="60">
        <v>273</v>
      </c>
      <c r="F2414" s="61">
        <v>0</v>
      </c>
    </row>
    <row r="2415" s="1" customFormat="1" spans="1:6">
      <c r="A2415" s="10">
        <v>2412</v>
      </c>
      <c r="B2415" s="57" t="s">
        <v>2986</v>
      </c>
      <c r="C2415" s="58" t="s">
        <v>4473</v>
      </c>
      <c r="D2415" s="59" t="s">
        <v>4474</v>
      </c>
      <c r="E2415" s="60">
        <v>136.5</v>
      </c>
      <c r="F2415" s="61">
        <v>0</v>
      </c>
    </row>
    <row r="2416" s="1" customFormat="1" spans="1:6">
      <c r="A2416" s="10">
        <v>2413</v>
      </c>
      <c r="B2416" s="57" t="s">
        <v>2986</v>
      </c>
      <c r="C2416" s="58" t="s">
        <v>4475</v>
      </c>
      <c r="D2416" s="59" t="s">
        <v>4476</v>
      </c>
      <c r="E2416" s="60">
        <v>232.12</v>
      </c>
      <c r="F2416" s="61">
        <v>0</v>
      </c>
    </row>
    <row r="2417" s="1" customFormat="1" spans="1:6">
      <c r="A2417" s="10">
        <v>2414</v>
      </c>
      <c r="B2417" s="57" t="s">
        <v>2986</v>
      </c>
      <c r="C2417" s="58" t="s">
        <v>4477</v>
      </c>
      <c r="D2417" s="59" t="s">
        <v>4478</v>
      </c>
      <c r="E2417" s="60">
        <v>136.5</v>
      </c>
      <c r="F2417" s="61">
        <v>0</v>
      </c>
    </row>
    <row r="2418" s="1" customFormat="1" spans="1:6">
      <c r="A2418" s="10">
        <v>2415</v>
      </c>
      <c r="B2418" s="57" t="s">
        <v>2986</v>
      </c>
      <c r="C2418" s="58" t="s">
        <v>4479</v>
      </c>
      <c r="D2418" s="59" t="s">
        <v>4480</v>
      </c>
      <c r="E2418" s="60">
        <v>30.28</v>
      </c>
      <c r="F2418" s="61">
        <v>0</v>
      </c>
    </row>
    <row r="2419" s="1" customFormat="1" spans="1:6">
      <c r="A2419" s="10">
        <v>2416</v>
      </c>
      <c r="B2419" s="57" t="s">
        <v>2986</v>
      </c>
      <c r="C2419" s="58" t="s">
        <v>4481</v>
      </c>
      <c r="D2419" s="59" t="s">
        <v>4482</v>
      </c>
      <c r="E2419" s="60">
        <v>198.9</v>
      </c>
      <c r="F2419" s="61">
        <v>0</v>
      </c>
    </row>
    <row r="2420" s="1" customFormat="1" spans="1:6">
      <c r="A2420" s="10">
        <v>2417</v>
      </c>
      <c r="B2420" s="57" t="s">
        <v>2986</v>
      </c>
      <c r="C2420" s="58" t="s">
        <v>4483</v>
      </c>
      <c r="D2420" s="59" t="s">
        <v>4484</v>
      </c>
      <c r="E2420" s="60">
        <v>131.2</v>
      </c>
      <c r="F2420" s="61">
        <v>0</v>
      </c>
    </row>
    <row r="2421" s="1" customFormat="1" spans="1:6">
      <c r="A2421" s="10">
        <v>2418</v>
      </c>
      <c r="B2421" s="57" t="s">
        <v>2986</v>
      </c>
      <c r="C2421" s="58" t="s">
        <v>4485</v>
      </c>
      <c r="D2421" s="59" t="s">
        <v>4486</v>
      </c>
      <c r="E2421" s="60">
        <v>131.2</v>
      </c>
      <c r="F2421" s="61">
        <v>0</v>
      </c>
    </row>
    <row r="2422" s="1" customFormat="1" spans="1:6">
      <c r="A2422" s="10">
        <v>2419</v>
      </c>
      <c r="B2422" s="57" t="s">
        <v>2986</v>
      </c>
      <c r="C2422" s="58" t="s">
        <v>4487</v>
      </c>
      <c r="D2422" s="59" t="s">
        <v>4488</v>
      </c>
      <c r="E2422" s="60">
        <v>50.46</v>
      </c>
      <c r="F2422" s="61">
        <v>0</v>
      </c>
    </row>
    <row r="2423" s="1" customFormat="1" spans="1:6">
      <c r="A2423" s="10">
        <v>2420</v>
      </c>
      <c r="B2423" s="57" t="s">
        <v>2986</v>
      </c>
      <c r="C2423" s="58" t="s">
        <v>4489</v>
      </c>
      <c r="D2423" s="59" t="s">
        <v>4490</v>
      </c>
      <c r="E2423" s="60">
        <v>464.75</v>
      </c>
      <c r="F2423" s="61">
        <v>0</v>
      </c>
    </row>
    <row r="2424" s="1" customFormat="1" spans="1:6">
      <c r="A2424" s="10">
        <v>2421</v>
      </c>
      <c r="B2424" s="57" t="s">
        <v>2986</v>
      </c>
      <c r="C2424" s="58" t="s">
        <v>4491</v>
      </c>
      <c r="D2424" s="59" t="s">
        <v>4492</v>
      </c>
      <c r="E2424" s="60">
        <v>131.2</v>
      </c>
      <c r="F2424" s="61">
        <v>0</v>
      </c>
    </row>
    <row r="2425" s="1" customFormat="1" spans="1:6">
      <c r="A2425" s="10">
        <v>2422</v>
      </c>
      <c r="B2425" s="57" t="s">
        <v>2986</v>
      </c>
      <c r="C2425" s="58" t="s">
        <v>4493</v>
      </c>
      <c r="D2425" s="59" t="s">
        <v>4494</v>
      </c>
      <c r="E2425" s="60">
        <v>262.39</v>
      </c>
      <c r="F2425" s="61">
        <v>0</v>
      </c>
    </row>
    <row r="2426" s="1" customFormat="1" spans="1:6">
      <c r="A2426" s="10">
        <v>2423</v>
      </c>
      <c r="B2426" s="57" t="s">
        <v>2986</v>
      </c>
      <c r="C2426" s="58" t="s">
        <v>4495</v>
      </c>
      <c r="D2426" s="59" t="s">
        <v>4496</v>
      </c>
      <c r="E2426" s="60">
        <v>299.05</v>
      </c>
      <c r="F2426" s="61">
        <v>0</v>
      </c>
    </row>
    <row r="2427" s="1" customFormat="1" spans="1:6">
      <c r="A2427" s="10">
        <v>2424</v>
      </c>
      <c r="B2427" s="57" t="s">
        <v>2986</v>
      </c>
      <c r="C2427" s="58" t="s">
        <v>4497</v>
      </c>
      <c r="D2427" s="59" t="s">
        <v>4498</v>
      </c>
      <c r="E2427" s="60">
        <v>262.39</v>
      </c>
      <c r="F2427" s="61">
        <v>0</v>
      </c>
    </row>
    <row r="2428" s="1" customFormat="1" spans="1:6">
      <c r="A2428" s="10">
        <v>2425</v>
      </c>
      <c r="B2428" s="57" t="s">
        <v>2986</v>
      </c>
      <c r="C2428" s="58" t="s">
        <v>4499</v>
      </c>
      <c r="D2428" s="59" t="s">
        <v>4500</v>
      </c>
      <c r="E2428" s="60">
        <v>222.3</v>
      </c>
      <c r="F2428" s="61">
        <v>0</v>
      </c>
    </row>
    <row r="2429" s="1" customFormat="1" spans="1:6">
      <c r="A2429" s="10">
        <v>2426</v>
      </c>
      <c r="B2429" s="57" t="s">
        <v>2986</v>
      </c>
      <c r="C2429" s="58" t="s">
        <v>4501</v>
      </c>
      <c r="D2429" s="59" t="s">
        <v>4502</v>
      </c>
      <c r="E2429" s="60">
        <v>131.2</v>
      </c>
      <c r="F2429" s="61">
        <v>0</v>
      </c>
    </row>
    <row r="2430" s="1" customFormat="1" spans="1:6">
      <c r="A2430" s="10">
        <v>2427</v>
      </c>
      <c r="B2430" s="57" t="s">
        <v>2986</v>
      </c>
      <c r="C2430" s="58" t="s">
        <v>4503</v>
      </c>
      <c r="D2430" s="59" t="s">
        <v>4504</v>
      </c>
      <c r="E2430" s="60">
        <v>306.7</v>
      </c>
      <c r="F2430" s="61">
        <v>0</v>
      </c>
    </row>
    <row r="2431" s="1" customFormat="1" spans="1:6">
      <c r="A2431" s="10">
        <v>2428</v>
      </c>
      <c r="B2431" s="57" t="s">
        <v>2986</v>
      </c>
      <c r="C2431" s="58" t="s">
        <v>4505</v>
      </c>
      <c r="D2431" s="59" t="s">
        <v>4506</v>
      </c>
      <c r="E2431" s="60">
        <v>26541.52</v>
      </c>
      <c r="F2431" s="61">
        <v>0</v>
      </c>
    </row>
    <row r="2432" s="1" customFormat="1" spans="1:6">
      <c r="A2432" s="10">
        <v>2429</v>
      </c>
      <c r="B2432" s="57" t="s">
        <v>2986</v>
      </c>
      <c r="C2432" s="58" t="s">
        <v>4507</v>
      </c>
      <c r="D2432" s="59" t="s">
        <v>4508</v>
      </c>
      <c r="E2432" s="60">
        <v>366.29</v>
      </c>
      <c r="F2432" s="61">
        <v>0</v>
      </c>
    </row>
    <row r="2433" s="1" customFormat="1" spans="1:6">
      <c r="A2433" s="10">
        <v>2430</v>
      </c>
      <c r="B2433" s="57" t="s">
        <v>2986</v>
      </c>
      <c r="C2433" s="58" t="s">
        <v>4509</v>
      </c>
      <c r="D2433" s="59" t="s">
        <v>4510</v>
      </c>
      <c r="E2433" s="60">
        <v>136.5</v>
      </c>
      <c r="F2433" s="61">
        <v>0</v>
      </c>
    </row>
    <row r="2434" s="1" customFormat="1" spans="1:6">
      <c r="A2434" s="10">
        <v>2431</v>
      </c>
      <c r="B2434" s="57" t="s">
        <v>2986</v>
      </c>
      <c r="C2434" s="58" t="s">
        <v>4511</v>
      </c>
      <c r="D2434" s="59" t="s">
        <v>4512</v>
      </c>
      <c r="E2434" s="60">
        <v>607.84</v>
      </c>
      <c r="F2434" s="61">
        <v>0</v>
      </c>
    </row>
    <row r="2435" s="1" customFormat="1" spans="1:6">
      <c r="A2435" s="10">
        <v>2432</v>
      </c>
      <c r="B2435" s="57" t="s">
        <v>2986</v>
      </c>
      <c r="C2435" s="58" t="s">
        <v>4513</v>
      </c>
      <c r="D2435" s="59" t="s">
        <v>4514</v>
      </c>
      <c r="E2435" s="60">
        <v>270.35</v>
      </c>
      <c r="F2435" s="61">
        <v>0</v>
      </c>
    </row>
    <row r="2436" s="1" customFormat="1" spans="1:6">
      <c r="A2436" s="10">
        <v>2433</v>
      </c>
      <c r="B2436" s="57" t="s">
        <v>2986</v>
      </c>
      <c r="C2436" s="58" t="s">
        <v>4515</v>
      </c>
      <c r="D2436" s="59" t="s">
        <v>4516</v>
      </c>
      <c r="E2436" s="60">
        <v>195</v>
      </c>
      <c r="F2436" s="61">
        <v>0</v>
      </c>
    </row>
    <row r="2437" s="1" customFormat="1" spans="1:6">
      <c r="A2437" s="10">
        <v>2434</v>
      </c>
      <c r="B2437" s="57" t="s">
        <v>2986</v>
      </c>
      <c r="C2437" s="58" t="s">
        <v>4517</v>
      </c>
      <c r="D2437" s="59" t="s">
        <v>4518</v>
      </c>
      <c r="E2437" s="60">
        <v>222.02</v>
      </c>
      <c r="F2437" s="61">
        <v>0</v>
      </c>
    </row>
    <row r="2438" s="1" customFormat="1" spans="1:6">
      <c r="A2438" s="10">
        <v>2435</v>
      </c>
      <c r="B2438" s="57" t="s">
        <v>2986</v>
      </c>
      <c r="C2438" s="58" t="s">
        <v>4519</v>
      </c>
      <c r="D2438" s="59" t="s">
        <v>4520</v>
      </c>
      <c r="E2438" s="60">
        <v>131.2</v>
      </c>
      <c r="F2438" s="61">
        <v>0</v>
      </c>
    </row>
    <row r="2439" s="1" customFormat="1" spans="1:6">
      <c r="A2439" s="10">
        <v>2436</v>
      </c>
      <c r="B2439" s="57" t="s">
        <v>2986</v>
      </c>
      <c r="C2439" s="58" t="s">
        <v>4521</v>
      </c>
      <c r="D2439" s="59" t="s">
        <v>4522</v>
      </c>
      <c r="E2439" s="60">
        <v>222.02</v>
      </c>
      <c r="F2439" s="61">
        <v>0</v>
      </c>
    </row>
    <row r="2440" s="1" customFormat="1" spans="1:6">
      <c r="A2440" s="10">
        <v>2437</v>
      </c>
      <c r="B2440" s="57" t="s">
        <v>2986</v>
      </c>
      <c r="C2440" s="58" t="s">
        <v>4523</v>
      </c>
      <c r="D2440" s="59" t="s">
        <v>4524</v>
      </c>
      <c r="E2440" s="60">
        <v>131.2</v>
      </c>
      <c r="F2440" s="61">
        <v>0</v>
      </c>
    </row>
    <row r="2441" s="1" customFormat="1" spans="1:6">
      <c r="A2441" s="10">
        <v>2438</v>
      </c>
      <c r="B2441" s="57" t="s">
        <v>2986</v>
      </c>
      <c r="C2441" s="58" t="s">
        <v>4525</v>
      </c>
      <c r="D2441" s="59" t="s">
        <v>4526</v>
      </c>
      <c r="E2441" s="60">
        <v>136.5</v>
      </c>
      <c r="F2441" s="61">
        <v>0</v>
      </c>
    </row>
    <row r="2442" s="1" customFormat="1" spans="1:6">
      <c r="A2442" s="10">
        <v>2439</v>
      </c>
      <c r="B2442" s="57" t="s">
        <v>2986</v>
      </c>
      <c r="C2442" s="58" t="s">
        <v>4527</v>
      </c>
      <c r="D2442" s="59" t="s">
        <v>4528</v>
      </c>
      <c r="E2442" s="60">
        <v>509.74</v>
      </c>
      <c r="F2442" s="61">
        <v>0</v>
      </c>
    </row>
    <row r="2443" s="1" customFormat="1" spans="1:6">
      <c r="A2443" s="10">
        <v>2440</v>
      </c>
      <c r="B2443" s="57" t="s">
        <v>2986</v>
      </c>
      <c r="C2443" s="58" t="s">
        <v>4529</v>
      </c>
      <c r="D2443" s="59" t="s">
        <v>4530</v>
      </c>
      <c r="E2443" s="60">
        <v>181.66</v>
      </c>
      <c r="F2443" s="61">
        <v>0</v>
      </c>
    </row>
    <row r="2444" s="1" customFormat="1" spans="1:6">
      <c r="A2444" s="10">
        <v>2441</v>
      </c>
      <c r="B2444" s="57" t="s">
        <v>2986</v>
      </c>
      <c r="C2444" s="58" t="s">
        <v>4531</v>
      </c>
      <c r="D2444" s="59" t="s">
        <v>4532</v>
      </c>
      <c r="E2444" s="60">
        <v>131.2</v>
      </c>
      <c r="F2444" s="61">
        <v>0</v>
      </c>
    </row>
    <row r="2445" s="1" customFormat="1" spans="1:6">
      <c r="A2445" s="10">
        <v>2442</v>
      </c>
      <c r="B2445" s="57" t="s">
        <v>2986</v>
      </c>
      <c r="C2445" s="58" t="s">
        <v>4533</v>
      </c>
      <c r="D2445" s="59" t="s">
        <v>4534</v>
      </c>
      <c r="E2445" s="60">
        <v>136.5</v>
      </c>
      <c r="F2445" s="61">
        <v>0</v>
      </c>
    </row>
    <row r="2446" s="1" customFormat="1" spans="1:6">
      <c r="A2446" s="10">
        <v>2443</v>
      </c>
      <c r="B2446" s="57" t="s">
        <v>2986</v>
      </c>
      <c r="C2446" s="58" t="s">
        <v>4535</v>
      </c>
      <c r="D2446" s="59" t="s">
        <v>4536</v>
      </c>
      <c r="E2446" s="60">
        <v>158.73</v>
      </c>
      <c r="F2446" s="61">
        <v>0</v>
      </c>
    </row>
    <row r="2447" s="1" customFormat="1" spans="1:6">
      <c r="A2447" s="10">
        <v>2444</v>
      </c>
      <c r="B2447" s="57" t="s">
        <v>2986</v>
      </c>
      <c r="C2447" s="58" t="s">
        <v>4537</v>
      </c>
      <c r="D2447" s="59" t="s">
        <v>4538</v>
      </c>
      <c r="E2447" s="60">
        <v>131.2</v>
      </c>
      <c r="F2447" s="61">
        <v>0</v>
      </c>
    </row>
    <row r="2448" s="1" customFormat="1" spans="1:6">
      <c r="A2448" s="10">
        <v>2445</v>
      </c>
      <c r="B2448" s="57" t="s">
        <v>2986</v>
      </c>
      <c r="C2448" s="58" t="s">
        <v>4539</v>
      </c>
      <c r="D2448" s="59" t="s">
        <v>4540</v>
      </c>
      <c r="E2448" s="60">
        <v>136.5</v>
      </c>
      <c r="F2448" s="61">
        <v>0</v>
      </c>
    </row>
    <row r="2449" s="1" customFormat="1" spans="1:6">
      <c r="A2449" s="10">
        <v>2446</v>
      </c>
      <c r="B2449" s="57" t="s">
        <v>2986</v>
      </c>
      <c r="C2449" s="58" t="s">
        <v>4541</v>
      </c>
      <c r="D2449" s="59" t="s">
        <v>4542</v>
      </c>
      <c r="E2449" s="60">
        <v>312</v>
      </c>
      <c r="F2449" s="61">
        <v>0</v>
      </c>
    </row>
    <row r="2450" s="1" customFormat="1" spans="1:6">
      <c r="A2450" s="10">
        <v>2447</v>
      </c>
      <c r="B2450" s="57" t="s">
        <v>2986</v>
      </c>
      <c r="C2450" s="58" t="s">
        <v>4543</v>
      </c>
      <c r="D2450" s="59" t="s">
        <v>4544</v>
      </c>
      <c r="E2450" s="60">
        <v>162.05</v>
      </c>
      <c r="F2450" s="61">
        <v>0</v>
      </c>
    </row>
    <row r="2451" s="1" customFormat="1" spans="1:6">
      <c r="A2451" s="10">
        <v>2448</v>
      </c>
      <c r="B2451" s="57" t="s">
        <v>2986</v>
      </c>
      <c r="C2451" s="58" t="s">
        <v>4545</v>
      </c>
      <c r="D2451" s="59" t="s">
        <v>4546</v>
      </c>
      <c r="E2451" s="60">
        <v>131.2</v>
      </c>
      <c r="F2451" s="61">
        <v>0</v>
      </c>
    </row>
    <row r="2452" s="1" customFormat="1" spans="1:6">
      <c r="A2452" s="10">
        <v>2449</v>
      </c>
      <c r="B2452" s="57" t="s">
        <v>2986</v>
      </c>
      <c r="C2452" s="58" t="s">
        <v>4547</v>
      </c>
      <c r="D2452" s="59" t="s">
        <v>4548</v>
      </c>
      <c r="E2452" s="60">
        <v>80.74</v>
      </c>
      <c r="F2452" s="61">
        <v>0</v>
      </c>
    </row>
    <row r="2453" s="1" customFormat="1" spans="1:6">
      <c r="A2453" s="10">
        <v>2450</v>
      </c>
      <c r="B2453" s="57" t="s">
        <v>2986</v>
      </c>
      <c r="C2453" s="58" t="s">
        <v>4549</v>
      </c>
      <c r="D2453" s="59" t="s">
        <v>4550</v>
      </c>
      <c r="E2453" s="60">
        <v>201.86</v>
      </c>
      <c r="F2453" s="61">
        <v>0</v>
      </c>
    </row>
    <row r="2454" s="1" customFormat="1" spans="1:6">
      <c r="A2454" s="10">
        <v>2451</v>
      </c>
      <c r="B2454" s="57" t="s">
        <v>2986</v>
      </c>
      <c r="C2454" s="58" t="s">
        <v>4551</v>
      </c>
      <c r="D2454" s="59" t="s">
        <v>4552</v>
      </c>
      <c r="E2454" s="60">
        <v>181.66</v>
      </c>
      <c r="F2454" s="61">
        <v>0</v>
      </c>
    </row>
    <row r="2455" s="1" customFormat="1" spans="1:6">
      <c r="A2455" s="10">
        <v>2452</v>
      </c>
      <c r="B2455" s="57" t="s">
        <v>2986</v>
      </c>
      <c r="C2455" s="58" t="s">
        <v>4553</v>
      </c>
      <c r="D2455" s="59" t="s">
        <v>4554</v>
      </c>
      <c r="E2455" s="60">
        <v>273</v>
      </c>
      <c r="F2455" s="61">
        <v>0</v>
      </c>
    </row>
    <row r="2456" s="1" customFormat="1" spans="1:6">
      <c r="A2456" s="10">
        <v>2453</v>
      </c>
      <c r="B2456" s="57" t="s">
        <v>2986</v>
      </c>
      <c r="C2456" s="58" t="s">
        <v>4555</v>
      </c>
      <c r="D2456" s="59" t="s">
        <v>4556</v>
      </c>
      <c r="E2456" s="60">
        <v>131.2</v>
      </c>
      <c r="F2456" s="61">
        <v>0</v>
      </c>
    </row>
    <row r="2457" s="1" customFormat="1" spans="1:6">
      <c r="A2457" s="10">
        <v>2454</v>
      </c>
      <c r="B2457" s="57" t="s">
        <v>2986</v>
      </c>
      <c r="C2457" s="58" t="s">
        <v>4557</v>
      </c>
      <c r="D2457" s="59" t="s">
        <v>4558</v>
      </c>
      <c r="E2457" s="60">
        <v>326.2</v>
      </c>
      <c r="F2457" s="61">
        <v>0</v>
      </c>
    </row>
    <row r="2458" s="1" customFormat="1" spans="1:6">
      <c r="A2458" s="10">
        <v>2455</v>
      </c>
      <c r="B2458" s="57" t="s">
        <v>2986</v>
      </c>
      <c r="C2458" s="58" t="s">
        <v>4559</v>
      </c>
      <c r="D2458" s="59">
        <v>600586121</v>
      </c>
      <c r="E2458" s="60">
        <v>13221.2</v>
      </c>
      <c r="F2458" s="61">
        <v>0.0182</v>
      </c>
    </row>
    <row r="2459" s="1" customFormat="1" spans="1:6">
      <c r="A2459" s="10">
        <v>2456</v>
      </c>
      <c r="B2459" s="57" t="s">
        <v>2986</v>
      </c>
      <c r="C2459" s="58" t="s">
        <v>4560</v>
      </c>
      <c r="D2459" s="88" t="s">
        <v>4561</v>
      </c>
      <c r="E2459" s="60">
        <v>907.75</v>
      </c>
      <c r="F2459" s="61">
        <v>0</v>
      </c>
    </row>
    <row r="2460" s="1" customFormat="1" spans="1:6">
      <c r="A2460" s="10">
        <v>2457</v>
      </c>
      <c r="B2460" s="57" t="s">
        <v>2986</v>
      </c>
      <c r="C2460" s="58" t="s">
        <v>4562</v>
      </c>
      <c r="D2460" s="59" t="s">
        <v>4563</v>
      </c>
      <c r="E2460" s="60">
        <v>2088.55</v>
      </c>
      <c r="F2460" s="61">
        <v>0.1</v>
      </c>
    </row>
    <row r="2461" s="1" customFormat="1" spans="1:6">
      <c r="A2461" s="10">
        <v>2458</v>
      </c>
      <c r="B2461" s="57" t="s">
        <v>2986</v>
      </c>
      <c r="C2461" s="58" t="s">
        <v>4564</v>
      </c>
      <c r="D2461" s="59" t="s">
        <v>4565</v>
      </c>
      <c r="E2461" s="60">
        <v>287.2</v>
      </c>
      <c r="F2461" s="61">
        <v>0</v>
      </c>
    </row>
    <row r="2462" s="1" customFormat="1" spans="1:6">
      <c r="A2462" s="10">
        <v>2459</v>
      </c>
      <c r="B2462" s="57" t="s">
        <v>2986</v>
      </c>
      <c r="C2462" s="58" t="s">
        <v>4566</v>
      </c>
      <c r="D2462" s="59" t="s">
        <v>4567</v>
      </c>
      <c r="E2462" s="60">
        <v>292.5</v>
      </c>
      <c r="F2462" s="61">
        <v>0</v>
      </c>
    </row>
    <row r="2463" s="1" customFormat="1" spans="1:6">
      <c r="A2463" s="10">
        <v>2460</v>
      </c>
      <c r="B2463" s="57" t="s">
        <v>2986</v>
      </c>
      <c r="C2463" s="58" t="s">
        <v>4568</v>
      </c>
      <c r="D2463" s="59" t="s">
        <v>4569</v>
      </c>
      <c r="E2463" s="60">
        <v>131.2</v>
      </c>
      <c r="F2463" s="61">
        <v>0</v>
      </c>
    </row>
    <row r="2464" s="1" customFormat="1" spans="1:6">
      <c r="A2464" s="10">
        <v>2461</v>
      </c>
      <c r="B2464" s="57" t="s">
        <v>2986</v>
      </c>
      <c r="C2464" s="58" t="s">
        <v>4570</v>
      </c>
      <c r="D2464" s="59" t="s">
        <v>4571</v>
      </c>
      <c r="E2464" s="60">
        <v>131.2</v>
      </c>
      <c r="F2464" s="61">
        <v>0</v>
      </c>
    </row>
    <row r="2465" s="1" customFormat="1" spans="1:6">
      <c r="A2465" s="10">
        <v>2462</v>
      </c>
      <c r="B2465" s="57" t="s">
        <v>2986</v>
      </c>
      <c r="C2465" s="58" t="s">
        <v>4572</v>
      </c>
      <c r="D2465" s="59" t="s">
        <v>4573</v>
      </c>
      <c r="E2465" s="60">
        <v>692.94</v>
      </c>
      <c r="F2465" s="61">
        <v>0</v>
      </c>
    </row>
    <row r="2466" s="1" customFormat="1" spans="1:6">
      <c r="A2466" s="10">
        <v>2463</v>
      </c>
      <c r="B2466" s="57" t="s">
        <v>2986</v>
      </c>
      <c r="C2466" s="58" t="s">
        <v>4574</v>
      </c>
      <c r="D2466" s="59" t="s">
        <v>4575</v>
      </c>
      <c r="E2466" s="60">
        <v>181.66</v>
      </c>
      <c r="F2466" s="61">
        <v>0</v>
      </c>
    </row>
    <row r="2467" s="1" customFormat="1" spans="1:6">
      <c r="A2467" s="10">
        <v>2464</v>
      </c>
      <c r="B2467" s="57" t="s">
        <v>2986</v>
      </c>
      <c r="C2467" s="58" t="s">
        <v>4576</v>
      </c>
      <c r="D2467" s="59" t="s">
        <v>4577</v>
      </c>
      <c r="E2467" s="60">
        <v>195</v>
      </c>
      <c r="F2467" s="61">
        <v>0</v>
      </c>
    </row>
    <row r="2468" s="1" customFormat="1" spans="1:6">
      <c r="A2468" s="10">
        <v>2465</v>
      </c>
      <c r="B2468" s="57" t="s">
        <v>2986</v>
      </c>
      <c r="C2468" s="58" t="s">
        <v>4578</v>
      </c>
      <c r="D2468" s="59" t="s">
        <v>4579</v>
      </c>
      <c r="E2468" s="60">
        <v>312</v>
      </c>
      <c r="F2468" s="61">
        <v>0</v>
      </c>
    </row>
    <row r="2469" s="1" customFormat="1" spans="1:6">
      <c r="A2469" s="10">
        <v>2466</v>
      </c>
      <c r="B2469" s="57" t="s">
        <v>2986</v>
      </c>
      <c r="C2469" s="58" t="s">
        <v>4580</v>
      </c>
      <c r="D2469" s="59" t="s">
        <v>4581</v>
      </c>
      <c r="E2469" s="60">
        <v>136.5</v>
      </c>
      <c r="F2469" s="61">
        <v>0</v>
      </c>
    </row>
    <row r="2470" s="1" customFormat="1" spans="1:6">
      <c r="A2470" s="10">
        <v>2467</v>
      </c>
      <c r="B2470" s="57" t="s">
        <v>2986</v>
      </c>
      <c r="C2470" s="58" t="s">
        <v>4582</v>
      </c>
      <c r="D2470" s="59" t="s">
        <v>4583</v>
      </c>
      <c r="E2470" s="60">
        <v>262.39</v>
      </c>
      <c r="F2470" s="61">
        <v>0</v>
      </c>
    </row>
    <row r="2471" s="1" customFormat="1" spans="1:6">
      <c r="A2471" s="10">
        <v>2468</v>
      </c>
      <c r="B2471" s="57" t="s">
        <v>2986</v>
      </c>
      <c r="C2471" s="58" t="s">
        <v>4584</v>
      </c>
      <c r="D2471" s="59" t="s">
        <v>4585</v>
      </c>
      <c r="E2471" s="60">
        <v>131.2</v>
      </c>
      <c r="F2471" s="61">
        <v>0</v>
      </c>
    </row>
    <row r="2472" s="1" customFormat="1" spans="1:6">
      <c r="A2472" s="10">
        <v>2469</v>
      </c>
      <c r="B2472" s="57" t="s">
        <v>2986</v>
      </c>
      <c r="C2472" s="58" t="s">
        <v>4586</v>
      </c>
      <c r="D2472" s="59" t="s">
        <v>4587</v>
      </c>
      <c r="E2472" s="60">
        <v>136.5</v>
      </c>
      <c r="F2472" s="61">
        <v>0</v>
      </c>
    </row>
    <row r="2473" s="1" customFormat="1" spans="1:6">
      <c r="A2473" s="10">
        <v>2470</v>
      </c>
      <c r="B2473" s="57" t="s">
        <v>2986</v>
      </c>
      <c r="C2473" s="58" t="s">
        <v>4588</v>
      </c>
      <c r="D2473" s="59" t="s">
        <v>4589</v>
      </c>
      <c r="E2473" s="60">
        <v>131.22</v>
      </c>
      <c r="F2473" s="61">
        <v>0</v>
      </c>
    </row>
    <row r="2474" s="1" customFormat="1" spans="1:6">
      <c r="A2474" s="10">
        <v>2471</v>
      </c>
      <c r="B2474" s="57" t="s">
        <v>2986</v>
      </c>
      <c r="C2474" s="58" t="s">
        <v>4590</v>
      </c>
      <c r="D2474" s="59" t="s">
        <v>4591</v>
      </c>
      <c r="E2474" s="60">
        <v>134.63</v>
      </c>
      <c r="F2474" s="61">
        <v>0</v>
      </c>
    </row>
    <row r="2475" s="1" customFormat="1" spans="1:6">
      <c r="A2475" s="10">
        <v>2472</v>
      </c>
      <c r="B2475" s="57" t="s">
        <v>2986</v>
      </c>
      <c r="C2475" s="58" t="s">
        <v>4592</v>
      </c>
      <c r="D2475" s="59" t="s">
        <v>4593</v>
      </c>
      <c r="E2475" s="60">
        <v>131.2</v>
      </c>
      <c r="F2475" s="61">
        <v>0</v>
      </c>
    </row>
    <row r="2476" s="1" customFormat="1" spans="1:6">
      <c r="A2476" s="10">
        <v>2473</v>
      </c>
      <c r="B2476" s="57" t="s">
        <v>2986</v>
      </c>
      <c r="C2476" s="58" t="s">
        <v>4594</v>
      </c>
      <c r="D2476" s="59" t="s">
        <v>4595</v>
      </c>
      <c r="E2476" s="60">
        <v>131.2</v>
      </c>
      <c r="F2476" s="61">
        <v>0</v>
      </c>
    </row>
    <row r="2477" s="1" customFormat="1" spans="1:6">
      <c r="A2477" s="10">
        <v>2474</v>
      </c>
      <c r="B2477" s="57" t="s">
        <v>2986</v>
      </c>
      <c r="C2477" s="58" t="s">
        <v>4596</v>
      </c>
      <c r="D2477" s="59" t="s">
        <v>4597</v>
      </c>
      <c r="E2477" s="60">
        <v>40.37</v>
      </c>
      <c r="F2477" s="61">
        <v>0</v>
      </c>
    </row>
    <row r="2478" s="1" customFormat="1" spans="1:6">
      <c r="A2478" s="10">
        <v>2475</v>
      </c>
      <c r="B2478" s="57" t="s">
        <v>2986</v>
      </c>
      <c r="C2478" s="58" t="s">
        <v>4598</v>
      </c>
      <c r="D2478" s="59" t="s">
        <v>4599</v>
      </c>
      <c r="E2478" s="60">
        <v>1897.3</v>
      </c>
      <c r="F2478" s="61">
        <v>0.0714</v>
      </c>
    </row>
    <row r="2479" s="1" customFormat="1" spans="1:6">
      <c r="A2479" s="10">
        <v>2476</v>
      </c>
      <c r="B2479" s="57" t="s">
        <v>2986</v>
      </c>
      <c r="C2479" s="58" t="s">
        <v>4600</v>
      </c>
      <c r="D2479" s="59" t="s">
        <v>4601</v>
      </c>
      <c r="E2479" s="60">
        <v>918.37</v>
      </c>
      <c r="F2479" s="61">
        <v>0</v>
      </c>
    </row>
    <row r="2480" s="1" customFormat="1" spans="1:6">
      <c r="A2480" s="10">
        <v>2477</v>
      </c>
      <c r="B2480" s="57" t="s">
        <v>2986</v>
      </c>
      <c r="C2480" s="58" t="s">
        <v>4602</v>
      </c>
      <c r="D2480" s="59">
        <v>767612336</v>
      </c>
      <c r="E2480" s="60">
        <v>746.81</v>
      </c>
      <c r="F2480" s="61">
        <v>0</v>
      </c>
    </row>
    <row r="2481" s="1" customFormat="1" spans="1:6">
      <c r="A2481" s="10">
        <v>2478</v>
      </c>
      <c r="B2481" s="57" t="s">
        <v>2986</v>
      </c>
      <c r="C2481" s="58" t="s">
        <v>4603</v>
      </c>
      <c r="D2481" s="88" t="s">
        <v>4604</v>
      </c>
      <c r="E2481" s="60">
        <v>4774.93</v>
      </c>
      <c r="F2481" s="61">
        <v>0.0833</v>
      </c>
    </row>
    <row r="2482" s="1" customFormat="1" spans="1:6">
      <c r="A2482" s="10">
        <v>2479</v>
      </c>
      <c r="B2482" s="57" t="s">
        <v>2986</v>
      </c>
      <c r="C2482" s="58" t="s">
        <v>4605</v>
      </c>
      <c r="D2482" s="59" t="s">
        <v>4606</v>
      </c>
      <c r="E2482" s="60">
        <v>1937.84</v>
      </c>
      <c r="F2482" s="61">
        <v>0</v>
      </c>
    </row>
    <row r="2483" s="1" customFormat="1" spans="1:6">
      <c r="A2483" s="10">
        <v>2480</v>
      </c>
      <c r="B2483" s="57" t="s">
        <v>2986</v>
      </c>
      <c r="C2483" s="58" t="s">
        <v>4607</v>
      </c>
      <c r="D2483" s="59" t="s">
        <v>4608</v>
      </c>
      <c r="E2483" s="60">
        <v>726.62</v>
      </c>
      <c r="F2483" s="61">
        <v>0</v>
      </c>
    </row>
    <row r="2484" s="1" customFormat="1" spans="1:6">
      <c r="A2484" s="10">
        <v>2481</v>
      </c>
      <c r="B2484" s="57" t="s">
        <v>2986</v>
      </c>
      <c r="C2484" s="58" t="s">
        <v>4609</v>
      </c>
      <c r="D2484" s="59">
        <v>690670959</v>
      </c>
      <c r="E2484" s="60">
        <v>1807.76</v>
      </c>
      <c r="F2484" s="61">
        <v>0.0769</v>
      </c>
    </row>
    <row r="2485" s="1" customFormat="1" spans="1:6">
      <c r="A2485" s="10">
        <v>2482</v>
      </c>
      <c r="B2485" s="57" t="s">
        <v>2986</v>
      </c>
      <c r="C2485" s="58" t="s">
        <v>4610</v>
      </c>
      <c r="D2485" s="59" t="s">
        <v>4611</v>
      </c>
      <c r="E2485" s="60">
        <v>1895.91</v>
      </c>
      <c r="F2485" s="61">
        <v>0</v>
      </c>
    </row>
    <row r="2486" s="1" customFormat="1" spans="1:6">
      <c r="A2486" s="10">
        <v>2483</v>
      </c>
      <c r="B2486" s="57" t="s">
        <v>2986</v>
      </c>
      <c r="C2486" s="58" t="s">
        <v>4612</v>
      </c>
      <c r="D2486" s="59" t="s">
        <v>4613</v>
      </c>
      <c r="E2486" s="60">
        <v>4101.8</v>
      </c>
      <c r="F2486" s="61">
        <v>0.0625</v>
      </c>
    </row>
    <row r="2487" s="1" customFormat="1" spans="1:6">
      <c r="A2487" s="10">
        <v>2484</v>
      </c>
      <c r="B2487" s="57" t="s">
        <v>2986</v>
      </c>
      <c r="C2487" s="58" t="s">
        <v>4614</v>
      </c>
      <c r="D2487" s="59" t="s">
        <v>4615</v>
      </c>
      <c r="E2487" s="60">
        <v>1441.68</v>
      </c>
      <c r="F2487" s="61">
        <v>0.1</v>
      </c>
    </row>
    <row r="2488" s="1" customFormat="1" spans="1:6">
      <c r="A2488" s="10">
        <v>2485</v>
      </c>
      <c r="B2488" s="57" t="s">
        <v>2986</v>
      </c>
      <c r="C2488" s="58" t="s">
        <v>4616</v>
      </c>
      <c r="D2488" s="59" t="s">
        <v>4617</v>
      </c>
      <c r="E2488" s="60">
        <v>131.2</v>
      </c>
      <c r="F2488" s="61">
        <v>0</v>
      </c>
    </row>
    <row r="2489" s="1" customFormat="1" spans="1:6">
      <c r="A2489" s="10">
        <v>2486</v>
      </c>
      <c r="B2489" s="57" t="s">
        <v>2986</v>
      </c>
      <c r="C2489" s="58" t="s">
        <v>4618</v>
      </c>
      <c r="D2489" s="59" t="s">
        <v>4619</v>
      </c>
      <c r="E2489" s="60">
        <v>2075.69</v>
      </c>
      <c r="F2489" s="61">
        <v>0</v>
      </c>
    </row>
    <row r="2490" s="1" customFormat="1" spans="1:6">
      <c r="A2490" s="10">
        <v>2487</v>
      </c>
      <c r="B2490" s="57" t="s">
        <v>2986</v>
      </c>
      <c r="C2490" s="58" t="s">
        <v>4620</v>
      </c>
      <c r="D2490" s="59" t="s">
        <v>4621</v>
      </c>
      <c r="E2490" s="60">
        <v>3795.55</v>
      </c>
      <c r="F2490" s="61">
        <v>0</v>
      </c>
    </row>
    <row r="2491" s="1" customFormat="1" spans="1:6">
      <c r="A2491" s="10">
        <v>2488</v>
      </c>
      <c r="B2491" s="57" t="s">
        <v>2986</v>
      </c>
      <c r="C2491" s="58" t="s">
        <v>4622</v>
      </c>
      <c r="D2491" s="59" t="s">
        <v>4623</v>
      </c>
      <c r="E2491" s="60">
        <v>605.52</v>
      </c>
      <c r="F2491" s="61">
        <v>0</v>
      </c>
    </row>
    <row r="2492" s="1" customFormat="1" spans="1:6">
      <c r="A2492" s="10">
        <v>2489</v>
      </c>
      <c r="B2492" s="57" t="s">
        <v>2986</v>
      </c>
      <c r="C2492" s="58" t="s">
        <v>4624</v>
      </c>
      <c r="D2492" s="59" t="s">
        <v>4625</v>
      </c>
      <c r="E2492" s="60">
        <v>454.14</v>
      </c>
      <c r="F2492" s="61">
        <v>0</v>
      </c>
    </row>
    <row r="2493" s="1" customFormat="1" spans="1:6">
      <c r="A2493" s="10">
        <v>2490</v>
      </c>
      <c r="B2493" s="57" t="s">
        <v>2986</v>
      </c>
      <c r="C2493" s="58" t="s">
        <v>4626</v>
      </c>
      <c r="D2493" s="59" t="s">
        <v>4627</v>
      </c>
      <c r="E2493" s="60">
        <v>474.54</v>
      </c>
      <c r="F2493" s="61">
        <v>0</v>
      </c>
    </row>
    <row r="2494" s="1" customFormat="1" spans="1:6">
      <c r="A2494" s="10">
        <v>2491</v>
      </c>
      <c r="B2494" s="57" t="s">
        <v>2986</v>
      </c>
      <c r="C2494" s="58" t="s">
        <v>4628</v>
      </c>
      <c r="D2494" s="59" t="s">
        <v>4629</v>
      </c>
      <c r="E2494" s="60">
        <v>546</v>
      </c>
      <c r="F2494" s="61">
        <v>0</v>
      </c>
    </row>
    <row r="2495" s="1" customFormat="1" spans="1:6">
      <c r="A2495" s="10">
        <v>2492</v>
      </c>
      <c r="B2495" s="57" t="s">
        <v>2986</v>
      </c>
      <c r="C2495" s="58" t="s">
        <v>4630</v>
      </c>
      <c r="D2495" s="59" t="s">
        <v>4631</v>
      </c>
      <c r="E2495" s="60">
        <v>1049.57</v>
      </c>
      <c r="F2495" s="61">
        <v>0</v>
      </c>
    </row>
    <row r="2496" s="1" customFormat="1" spans="1:6">
      <c r="A2496" s="10">
        <v>2493</v>
      </c>
      <c r="B2496" s="57" t="s">
        <v>2986</v>
      </c>
      <c r="C2496" s="58" t="s">
        <v>4632</v>
      </c>
      <c r="D2496" s="59" t="s">
        <v>4633</v>
      </c>
      <c r="E2496" s="60">
        <v>3246.14</v>
      </c>
      <c r="F2496" s="61">
        <v>0</v>
      </c>
    </row>
    <row r="2497" s="1" customFormat="1" spans="1:6">
      <c r="A2497" s="10">
        <v>2494</v>
      </c>
      <c r="B2497" s="57" t="s">
        <v>2986</v>
      </c>
      <c r="C2497" s="58" t="s">
        <v>4634</v>
      </c>
      <c r="D2497" s="59" t="s">
        <v>4635</v>
      </c>
      <c r="E2497" s="60">
        <v>1978.43</v>
      </c>
      <c r="F2497" s="61">
        <v>0</v>
      </c>
    </row>
    <row r="2498" s="1" customFormat="1" spans="1:6">
      <c r="A2498" s="10">
        <v>2495</v>
      </c>
      <c r="B2498" s="57" t="s">
        <v>2986</v>
      </c>
      <c r="C2498" s="58" t="s">
        <v>4636</v>
      </c>
      <c r="D2498" s="59" t="s">
        <v>4637</v>
      </c>
      <c r="E2498" s="60">
        <v>1014.77</v>
      </c>
      <c r="F2498" s="61">
        <v>0</v>
      </c>
    </row>
    <row r="2499" s="1" customFormat="1" spans="1:6">
      <c r="A2499" s="10">
        <v>2496</v>
      </c>
      <c r="B2499" s="57" t="s">
        <v>2986</v>
      </c>
      <c r="C2499" s="58" t="s">
        <v>4638</v>
      </c>
      <c r="D2499" s="59" t="s">
        <v>4639</v>
      </c>
      <c r="E2499" s="60">
        <v>1119.57</v>
      </c>
      <c r="F2499" s="61">
        <v>0</v>
      </c>
    </row>
    <row r="2500" s="1" customFormat="1" spans="1:6">
      <c r="A2500" s="10">
        <v>2497</v>
      </c>
      <c r="B2500" s="57" t="s">
        <v>2986</v>
      </c>
      <c r="C2500" s="58" t="s">
        <v>4640</v>
      </c>
      <c r="D2500" s="59" t="s">
        <v>4641</v>
      </c>
      <c r="E2500" s="60">
        <v>464.23</v>
      </c>
      <c r="F2500" s="61">
        <v>0</v>
      </c>
    </row>
    <row r="2501" s="1" customFormat="1" spans="1:6">
      <c r="A2501" s="10">
        <v>2498</v>
      </c>
      <c r="B2501" s="57" t="s">
        <v>2986</v>
      </c>
      <c r="C2501" s="58" t="s">
        <v>4642</v>
      </c>
      <c r="D2501" s="59" t="s">
        <v>4643</v>
      </c>
      <c r="E2501" s="60">
        <v>4885.19</v>
      </c>
      <c r="F2501" s="61">
        <v>0</v>
      </c>
    </row>
    <row r="2502" s="1" customFormat="1" spans="1:6">
      <c r="A2502" s="10">
        <v>2499</v>
      </c>
      <c r="B2502" s="57" t="s">
        <v>2986</v>
      </c>
      <c r="C2502" s="58" t="s">
        <v>4644</v>
      </c>
      <c r="D2502" s="59" t="s">
        <v>4645</v>
      </c>
      <c r="E2502" s="60">
        <v>1420.63</v>
      </c>
      <c r="F2502" s="61">
        <v>0</v>
      </c>
    </row>
    <row r="2503" s="1" customFormat="1" spans="1:6">
      <c r="A2503" s="10">
        <v>2500</v>
      </c>
      <c r="B2503" s="57" t="s">
        <v>2986</v>
      </c>
      <c r="C2503" s="58" t="s">
        <v>4646</v>
      </c>
      <c r="D2503" s="59" t="s">
        <v>4647</v>
      </c>
      <c r="E2503" s="60">
        <v>12686.9</v>
      </c>
      <c r="F2503" s="61">
        <v>0</v>
      </c>
    </row>
    <row r="2504" s="1" customFormat="1" spans="1:6">
      <c r="A2504" s="10">
        <v>2501</v>
      </c>
      <c r="B2504" s="57" t="s">
        <v>2986</v>
      </c>
      <c r="C2504" s="58" t="s">
        <v>4648</v>
      </c>
      <c r="D2504" s="59" t="s">
        <v>4649</v>
      </c>
      <c r="E2504" s="60">
        <v>643.5</v>
      </c>
      <c r="F2504" s="61">
        <v>0</v>
      </c>
    </row>
    <row r="2505" s="1" customFormat="1" spans="1:6">
      <c r="A2505" s="10">
        <v>2502</v>
      </c>
      <c r="B2505" s="57" t="s">
        <v>2986</v>
      </c>
      <c r="C2505" s="58" t="s">
        <v>4650</v>
      </c>
      <c r="D2505" s="59" t="s">
        <v>4651</v>
      </c>
      <c r="E2505" s="60">
        <v>696.35</v>
      </c>
      <c r="F2505" s="61">
        <v>0</v>
      </c>
    </row>
    <row r="2506" s="1" customFormat="1" spans="1:6">
      <c r="A2506" s="10">
        <v>2503</v>
      </c>
      <c r="B2506" s="57" t="s">
        <v>2986</v>
      </c>
      <c r="C2506" s="58" t="s">
        <v>4652</v>
      </c>
      <c r="D2506" s="59" t="s">
        <v>4653</v>
      </c>
      <c r="E2506" s="60">
        <v>645.89</v>
      </c>
      <c r="F2506" s="61">
        <v>0</v>
      </c>
    </row>
    <row r="2507" s="1" customFormat="1" spans="1:6">
      <c r="A2507" s="10">
        <v>2504</v>
      </c>
      <c r="B2507" s="57" t="s">
        <v>2986</v>
      </c>
      <c r="C2507" s="58" t="s">
        <v>4654</v>
      </c>
      <c r="D2507" s="59" t="s">
        <v>4655</v>
      </c>
      <c r="E2507" s="60">
        <v>2741.14</v>
      </c>
      <c r="F2507" s="61">
        <v>0</v>
      </c>
    </row>
    <row r="2508" s="1" customFormat="1" spans="1:6">
      <c r="A2508" s="10">
        <v>2505</v>
      </c>
      <c r="B2508" s="57" t="s">
        <v>2986</v>
      </c>
      <c r="C2508" s="58" t="s">
        <v>4656</v>
      </c>
      <c r="D2508" s="59" t="s">
        <v>4657</v>
      </c>
      <c r="E2508" s="60">
        <v>393.59</v>
      </c>
      <c r="F2508" s="61">
        <v>0</v>
      </c>
    </row>
    <row r="2509" s="1" customFormat="1" spans="1:6">
      <c r="A2509" s="10">
        <v>2506</v>
      </c>
      <c r="B2509" s="57" t="s">
        <v>2986</v>
      </c>
      <c r="C2509" s="58" t="s">
        <v>4658</v>
      </c>
      <c r="D2509" s="59" t="s">
        <v>4659</v>
      </c>
      <c r="E2509" s="60">
        <v>458.25</v>
      </c>
      <c r="F2509" s="61">
        <v>0</v>
      </c>
    </row>
    <row r="2510" s="1" customFormat="1" spans="1:6">
      <c r="A2510" s="10">
        <v>2507</v>
      </c>
      <c r="B2510" s="57" t="s">
        <v>2986</v>
      </c>
      <c r="C2510" s="58" t="s">
        <v>4660</v>
      </c>
      <c r="D2510" s="59" t="s">
        <v>4661</v>
      </c>
      <c r="E2510" s="60">
        <v>2825.68</v>
      </c>
      <c r="F2510" s="61">
        <v>0.05</v>
      </c>
    </row>
    <row r="2511" s="1" customFormat="1" spans="1:6">
      <c r="A2511" s="10">
        <v>2508</v>
      </c>
      <c r="B2511" s="57" t="s">
        <v>2986</v>
      </c>
      <c r="C2511" s="58" t="s">
        <v>4662</v>
      </c>
      <c r="D2511" s="59" t="s">
        <v>4663</v>
      </c>
      <c r="E2511" s="60">
        <v>3273.26</v>
      </c>
      <c r="F2511" s="61">
        <v>0.0588</v>
      </c>
    </row>
    <row r="2512" s="1" customFormat="1" spans="1:6">
      <c r="A2512" s="10">
        <v>2509</v>
      </c>
      <c r="B2512" s="57" t="s">
        <v>2986</v>
      </c>
      <c r="C2512" s="58" t="s">
        <v>4664</v>
      </c>
      <c r="D2512" s="59" t="s">
        <v>4665</v>
      </c>
      <c r="E2512" s="60">
        <v>4380.79</v>
      </c>
      <c r="F2512" s="61">
        <v>0</v>
      </c>
    </row>
    <row r="2513" s="1" customFormat="1" spans="1:6">
      <c r="A2513" s="10">
        <v>2510</v>
      </c>
      <c r="B2513" s="57" t="s">
        <v>2986</v>
      </c>
      <c r="C2513" s="58" t="s">
        <v>4666</v>
      </c>
      <c r="D2513" s="59" t="s">
        <v>4667</v>
      </c>
      <c r="E2513" s="60">
        <v>524.8</v>
      </c>
      <c r="F2513" s="61">
        <v>0</v>
      </c>
    </row>
    <row r="2514" s="1" customFormat="1" spans="1:6">
      <c r="A2514" s="10">
        <v>2511</v>
      </c>
      <c r="B2514" s="57" t="s">
        <v>2986</v>
      </c>
      <c r="C2514" s="58" t="s">
        <v>4668</v>
      </c>
      <c r="D2514" s="59" t="s">
        <v>4669</v>
      </c>
      <c r="E2514" s="60">
        <v>396.89</v>
      </c>
      <c r="F2514" s="61">
        <v>0</v>
      </c>
    </row>
    <row r="2515" s="1" customFormat="1" spans="1:6">
      <c r="A2515" s="10">
        <v>2512</v>
      </c>
      <c r="B2515" s="57" t="s">
        <v>2986</v>
      </c>
      <c r="C2515" s="58" t="s">
        <v>4670</v>
      </c>
      <c r="D2515" s="59" t="s">
        <v>4671</v>
      </c>
      <c r="E2515" s="60">
        <v>4656.18</v>
      </c>
      <c r="F2515" s="61">
        <v>0</v>
      </c>
    </row>
    <row r="2516" s="1" customFormat="1" spans="1:6">
      <c r="A2516" s="10">
        <v>2513</v>
      </c>
      <c r="B2516" s="57" t="s">
        <v>2986</v>
      </c>
      <c r="C2516" s="58" t="s">
        <v>4672</v>
      </c>
      <c r="D2516" s="59" t="s">
        <v>4673</v>
      </c>
      <c r="E2516" s="60">
        <v>434.73</v>
      </c>
      <c r="F2516" s="61">
        <v>0</v>
      </c>
    </row>
    <row r="2517" s="1" customFormat="1" spans="1:6">
      <c r="A2517" s="10">
        <v>2514</v>
      </c>
      <c r="B2517" s="36" t="s">
        <v>4674</v>
      </c>
      <c r="C2517" s="10" t="s">
        <v>4675</v>
      </c>
      <c r="D2517" s="12" t="s">
        <v>4676</v>
      </c>
      <c r="E2517" s="10">
        <v>181.66</v>
      </c>
      <c r="F2517" s="44">
        <v>0</v>
      </c>
    </row>
    <row r="2518" s="1" customFormat="1" spans="1:6">
      <c r="A2518" s="10">
        <v>2515</v>
      </c>
      <c r="B2518" s="36" t="s">
        <v>4674</v>
      </c>
      <c r="C2518" s="10" t="s">
        <v>4677</v>
      </c>
      <c r="D2518" s="12" t="s">
        <v>4678</v>
      </c>
      <c r="E2518" s="10">
        <v>3048.58</v>
      </c>
      <c r="F2518" s="44">
        <v>0</v>
      </c>
    </row>
    <row r="2519" s="1" customFormat="1" spans="1:6">
      <c r="A2519" s="10">
        <v>2516</v>
      </c>
      <c r="B2519" s="36" t="s">
        <v>4674</v>
      </c>
      <c r="C2519" s="10" t="s">
        <v>4679</v>
      </c>
      <c r="D2519" s="12" t="s">
        <v>4680</v>
      </c>
      <c r="E2519" s="10">
        <v>136.5</v>
      </c>
      <c r="F2519" s="44">
        <v>0</v>
      </c>
    </row>
    <row r="2520" s="1" customFormat="1" spans="1:6">
      <c r="A2520" s="10">
        <v>2517</v>
      </c>
      <c r="B2520" s="36" t="s">
        <v>4674</v>
      </c>
      <c r="C2520" s="10" t="s">
        <v>4681</v>
      </c>
      <c r="D2520" s="12" t="s">
        <v>4682</v>
      </c>
      <c r="E2520" s="10">
        <v>140.4</v>
      </c>
      <c r="F2520" s="44">
        <v>0</v>
      </c>
    </row>
    <row r="2521" s="1" customFormat="1" spans="1:6">
      <c r="A2521" s="10">
        <v>2518</v>
      </c>
      <c r="B2521" s="36" t="s">
        <v>4674</v>
      </c>
      <c r="C2521" s="10" t="s">
        <v>4683</v>
      </c>
      <c r="D2521" s="12" t="s">
        <v>4684</v>
      </c>
      <c r="E2521" s="10">
        <v>312</v>
      </c>
      <c r="F2521" s="44">
        <v>0</v>
      </c>
    </row>
    <row r="2522" s="1" customFormat="1" spans="1:6">
      <c r="A2522" s="10">
        <v>2519</v>
      </c>
      <c r="B2522" s="36" t="s">
        <v>4674</v>
      </c>
      <c r="C2522" s="10" t="s">
        <v>4685</v>
      </c>
      <c r="D2522" s="12" t="s">
        <v>4686</v>
      </c>
      <c r="E2522" s="10">
        <v>262.5</v>
      </c>
      <c r="F2522" s="44">
        <v>0</v>
      </c>
    </row>
    <row r="2523" s="1" customFormat="1" spans="1:6">
      <c r="A2523" s="10">
        <v>2520</v>
      </c>
      <c r="B2523" s="36" t="s">
        <v>4674</v>
      </c>
      <c r="C2523" s="10" t="s">
        <v>4687</v>
      </c>
      <c r="D2523" s="12" t="s">
        <v>4688</v>
      </c>
      <c r="E2523" s="39">
        <v>183.46</v>
      </c>
      <c r="F2523" s="44">
        <v>0</v>
      </c>
    </row>
    <row r="2524" s="1" customFormat="1" spans="1:6">
      <c r="A2524" s="10">
        <v>2521</v>
      </c>
      <c r="B2524" s="36" t="s">
        <v>4674</v>
      </c>
      <c r="C2524" s="8" t="s">
        <v>4689</v>
      </c>
      <c r="D2524" s="62" t="s">
        <v>4690</v>
      </c>
      <c r="E2524" s="8">
        <v>796.37</v>
      </c>
      <c r="F2524" s="44">
        <v>0</v>
      </c>
    </row>
    <row r="2525" s="1" customFormat="1" spans="1:6">
      <c r="A2525" s="10">
        <v>2522</v>
      </c>
      <c r="B2525" s="36" t="s">
        <v>4674</v>
      </c>
      <c r="C2525" s="10" t="s">
        <v>4691</v>
      </c>
      <c r="D2525" s="12" t="s">
        <v>4692</v>
      </c>
      <c r="E2525" s="10">
        <v>262.39</v>
      </c>
      <c r="F2525" s="44">
        <v>0</v>
      </c>
    </row>
    <row r="2526" s="1" customFormat="1" spans="1:6">
      <c r="A2526" s="10">
        <v>2523</v>
      </c>
      <c r="B2526" s="36" t="s">
        <v>4674</v>
      </c>
      <c r="C2526" s="10" t="s">
        <v>4693</v>
      </c>
      <c r="D2526" s="12" t="s">
        <v>4694</v>
      </c>
      <c r="E2526" s="10">
        <v>131.2</v>
      </c>
      <c r="F2526" s="44">
        <v>0</v>
      </c>
    </row>
    <row r="2527" s="1" customFormat="1" spans="1:6">
      <c r="A2527" s="10">
        <v>2524</v>
      </c>
      <c r="B2527" s="36" t="s">
        <v>4674</v>
      </c>
      <c r="C2527" s="10" t="s">
        <v>4695</v>
      </c>
      <c r="D2527" s="12" t="s">
        <v>4696</v>
      </c>
      <c r="E2527" s="10">
        <v>131.2</v>
      </c>
      <c r="F2527" s="44">
        <v>0</v>
      </c>
    </row>
    <row r="2528" s="1" customFormat="1" spans="1:6">
      <c r="A2528" s="10">
        <v>2525</v>
      </c>
      <c r="B2528" s="36" t="s">
        <v>4674</v>
      </c>
      <c r="C2528" s="10" t="s">
        <v>4697</v>
      </c>
      <c r="D2528" s="12" t="s">
        <v>4698</v>
      </c>
      <c r="E2528" s="10">
        <v>928.46</v>
      </c>
      <c r="F2528" s="44">
        <v>0</v>
      </c>
    </row>
    <row r="2529" s="1" customFormat="1" spans="1:6">
      <c r="A2529" s="10">
        <v>2526</v>
      </c>
      <c r="B2529" s="36" t="s">
        <v>4674</v>
      </c>
      <c r="C2529" s="10" t="s">
        <v>4699</v>
      </c>
      <c r="D2529" s="12" t="s">
        <v>4700</v>
      </c>
      <c r="E2529" s="10">
        <v>273</v>
      </c>
      <c r="F2529" s="44">
        <v>0</v>
      </c>
    </row>
    <row r="2530" s="1" customFormat="1" spans="1:6">
      <c r="A2530" s="10">
        <v>2527</v>
      </c>
      <c r="B2530" s="36" t="s">
        <v>4674</v>
      </c>
      <c r="C2530" s="10" t="s">
        <v>4701</v>
      </c>
      <c r="D2530" s="12" t="s">
        <v>4702</v>
      </c>
      <c r="E2530" s="10">
        <v>1201.86</v>
      </c>
      <c r="F2530" s="44">
        <v>0</v>
      </c>
    </row>
    <row r="2531" s="1" customFormat="1" spans="1:6">
      <c r="A2531" s="10">
        <v>2528</v>
      </c>
      <c r="B2531" s="36" t="s">
        <v>4674</v>
      </c>
      <c r="C2531" s="10" t="s">
        <v>4703</v>
      </c>
      <c r="D2531" s="12" t="s">
        <v>4704</v>
      </c>
      <c r="E2531" s="10">
        <v>131.2</v>
      </c>
      <c r="F2531" s="44">
        <v>0</v>
      </c>
    </row>
    <row r="2532" s="1" customFormat="1" spans="1:6">
      <c r="A2532" s="10">
        <v>2529</v>
      </c>
      <c r="B2532" s="36" t="s">
        <v>4674</v>
      </c>
      <c r="C2532" s="10" t="s">
        <v>4705</v>
      </c>
      <c r="D2532" s="12" t="s">
        <v>4706</v>
      </c>
      <c r="E2532" s="10">
        <v>383.5</v>
      </c>
      <c r="F2532" s="44">
        <v>0</v>
      </c>
    </row>
    <row r="2533" s="1" customFormat="1" spans="1:6">
      <c r="A2533" s="10">
        <v>2530</v>
      </c>
      <c r="B2533" s="36" t="s">
        <v>4674</v>
      </c>
      <c r="C2533" s="10" t="s">
        <v>4707</v>
      </c>
      <c r="D2533" s="12" t="s">
        <v>4708</v>
      </c>
      <c r="E2533" s="10">
        <v>1805.26</v>
      </c>
      <c r="F2533" s="44">
        <v>0</v>
      </c>
    </row>
    <row r="2534" s="1" customFormat="1" spans="1:6">
      <c r="A2534" s="10">
        <v>2531</v>
      </c>
      <c r="B2534" s="36" t="s">
        <v>4674</v>
      </c>
      <c r="C2534" s="10" t="s">
        <v>4709</v>
      </c>
      <c r="D2534" s="12" t="s">
        <v>4710</v>
      </c>
      <c r="E2534" s="10">
        <v>2180.03</v>
      </c>
      <c r="F2534" s="44">
        <v>0</v>
      </c>
    </row>
    <row r="2535" s="1" customFormat="1" spans="1:6">
      <c r="A2535" s="10">
        <v>2532</v>
      </c>
      <c r="B2535" s="36" t="s">
        <v>4674</v>
      </c>
      <c r="C2535" s="10" t="s">
        <v>4711</v>
      </c>
      <c r="D2535" s="12" t="s">
        <v>4712</v>
      </c>
      <c r="E2535" s="10">
        <v>373.4</v>
      </c>
      <c r="F2535" s="44">
        <v>0</v>
      </c>
    </row>
    <row r="2536" s="1" customFormat="1" spans="1:6">
      <c r="A2536" s="10">
        <v>2533</v>
      </c>
      <c r="B2536" s="36" t="s">
        <v>4674</v>
      </c>
      <c r="C2536" s="10" t="s">
        <v>4713</v>
      </c>
      <c r="D2536" s="12" t="s">
        <v>4714</v>
      </c>
      <c r="E2536" s="10">
        <v>4530.97</v>
      </c>
      <c r="F2536" s="44">
        <v>0</v>
      </c>
    </row>
    <row r="2537" s="1" customFormat="1" spans="1:6">
      <c r="A2537" s="10">
        <v>2534</v>
      </c>
      <c r="B2537" s="36" t="s">
        <v>4674</v>
      </c>
      <c r="C2537" s="10" t="s">
        <v>4715</v>
      </c>
      <c r="D2537" s="12" t="s">
        <v>4716</v>
      </c>
      <c r="E2537" s="10">
        <v>131.2</v>
      </c>
      <c r="F2537" s="44">
        <v>0</v>
      </c>
    </row>
    <row r="2538" s="1" customFormat="1" spans="1:6">
      <c r="A2538" s="10">
        <v>2535</v>
      </c>
      <c r="B2538" s="36" t="s">
        <v>4674</v>
      </c>
      <c r="C2538" s="10" t="s">
        <v>4717</v>
      </c>
      <c r="D2538" s="12" t="s">
        <v>4718</v>
      </c>
      <c r="E2538" s="10">
        <v>1674.09</v>
      </c>
      <c r="F2538" s="44">
        <v>0</v>
      </c>
    </row>
    <row r="2539" s="1" customFormat="1" spans="1:6">
      <c r="A2539" s="10">
        <v>2536</v>
      </c>
      <c r="B2539" s="36" t="s">
        <v>4674</v>
      </c>
      <c r="C2539" s="10" t="s">
        <v>4719</v>
      </c>
      <c r="D2539" s="12" t="s">
        <v>4720</v>
      </c>
      <c r="E2539" s="10">
        <v>1291.78</v>
      </c>
      <c r="F2539" s="44">
        <v>0</v>
      </c>
    </row>
    <row r="2540" s="1" customFormat="1" spans="1:6">
      <c r="A2540" s="10">
        <v>2537</v>
      </c>
      <c r="B2540" s="36" t="s">
        <v>4674</v>
      </c>
      <c r="C2540" s="10" t="s">
        <v>4721</v>
      </c>
      <c r="D2540" s="12" t="s">
        <v>4722</v>
      </c>
      <c r="E2540" s="10">
        <v>193.84</v>
      </c>
      <c r="F2540" s="44">
        <v>0</v>
      </c>
    </row>
    <row r="2541" s="1" customFormat="1" spans="1:6">
      <c r="A2541" s="10">
        <v>2538</v>
      </c>
      <c r="B2541" s="36" t="s">
        <v>4674</v>
      </c>
      <c r="C2541" s="10" t="s">
        <v>4723</v>
      </c>
      <c r="D2541" s="63" t="s">
        <v>4724</v>
      </c>
      <c r="E2541" s="63">
        <v>131.2</v>
      </c>
      <c r="F2541" s="44">
        <v>0</v>
      </c>
    </row>
    <row r="2542" s="1" customFormat="1" spans="1:6">
      <c r="A2542" s="10">
        <v>2539</v>
      </c>
      <c r="B2542" s="36" t="s">
        <v>4674</v>
      </c>
      <c r="C2542" s="10" t="s">
        <v>4725</v>
      </c>
      <c r="D2542" s="63" t="s">
        <v>4726</v>
      </c>
      <c r="E2542" s="63">
        <v>262.39</v>
      </c>
      <c r="F2542" s="44">
        <v>0</v>
      </c>
    </row>
    <row r="2543" s="1" customFormat="1" spans="1:6">
      <c r="A2543" s="10">
        <v>2540</v>
      </c>
      <c r="B2543" s="36" t="s">
        <v>4674</v>
      </c>
      <c r="C2543" s="10" t="s">
        <v>4727</v>
      </c>
      <c r="D2543" s="63" t="s">
        <v>4728</v>
      </c>
      <c r="E2543" s="63">
        <v>131.2</v>
      </c>
      <c r="F2543" s="44">
        <v>0</v>
      </c>
    </row>
    <row r="2544" s="1" customFormat="1" spans="1:6">
      <c r="A2544" s="10">
        <v>2541</v>
      </c>
      <c r="B2544" s="36" t="s">
        <v>4674</v>
      </c>
      <c r="C2544" s="10" t="s">
        <v>4729</v>
      </c>
      <c r="D2544" s="63">
        <v>786379656</v>
      </c>
      <c r="E2544" s="63">
        <v>3340.45</v>
      </c>
      <c r="F2544" s="44">
        <v>0.08</v>
      </c>
    </row>
    <row r="2545" s="1" customFormat="1" spans="1:6">
      <c r="A2545" s="10">
        <v>2542</v>
      </c>
      <c r="B2545" s="36" t="s">
        <v>4674</v>
      </c>
      <c r="C2545" s="10" t="s">
        <v>4730</v>
      </c>
      <c r="D2545" s="45" t="s">
        <v>4731</v>
      </c>
      <c r="E2545" s="63">
        <v>131.2</v>
      </c>
      <c r="F2545" s="44">
        <v>0</v>
      </c>
    </row>
    <row r="2546" s="1" customFormat="1" spans="1:6">
      <c r="A2546" s="10">
        <v>2543</v>
      </c>
      <c r="B2546" s="36" t="s">
        <v>4674</v>
      </c>
      <c r="C2546" s="10" t="s">
        <v>4732</v>
      </c>
      <c r="D2546" s="45" t="s">
        <v>4733</v>
      </c>
      <c r="E2546" s="63">
        <v>131.2</v>
      </c>
      <c r="F2546" s="44">
        <v>0</v>
      </c>
    </row>
    <row r="2547" s="1" customFormat="1" spans="1:6">
      <c r="A2547" s="10">
        <v>2544</v>
      </c>
      <c r="B2547" s="36" t="s">
        <v>4674</v>
      </c>
      <c r="C2547" s="10" t="s">
        <v>4734</v>
      </c>
      <c r="D2547" s="64" t="s">
        <v>4735</v>
      </c>
      <c r="E2547" s="63">
        <v>131.2</v>
      </c>
      <c r="F2547" s="44">
        <v>0</v>
      </c>
    </row>
    <row r="2548" s="1" customFormat="1" spans="1:6">
      <c r="A2548" s="10">
        <v>2545</v>
      </c>
      <c r="B2548" s="36" t="s">
        <v>4674</v>
      </c>
      <c r="C2548" s="10" t="s">
        <v>4736</v>
      </c>
      <c r="D2548" s="64" t="s">
        <v>4737</v>
      </c>
      <c r="E2548" s="63">
        <v>132.12</v>
      </c>
      <c r="F2548" s="44">
        <v>0</v>
      </c>
    </row>
    <row r="2549" s="1" customFormat="1" spans="1:6">
      <c r="A2549" s="10">
        <v>2546</v>
      </c>
      <c r="B2549" s="36" t="s">
        <v>4674</v>
      </c>
      <c r="C2549" s="10" t="s">
        <v>4738</v>
      </c>
      <c r="D2549" s="64" t="s">
        <v>4739</v>
      </c>
      <c r="E2549" s="63">
        <v>225.04</v>
      </c>
      <c r="F2549" s="44">
        <v>0</v>
      </c>
    </row>
    <row r="2550" s="1" customFormat="1" spans="1:6">
      <c r="A2550" s="10">
        <v>2547</v>
      </c>
      <c r="B2550" s="36" t="s">
        <v>4674</v>
      </c>
      <c r="C2550" s="10" t="s">
        <v>4740</v>
      </c>
      <c r="D2550" s="64" t="s">
        <v>4741</v>
      </c>
      <c r="E2550" s="63">
        <v>655.98</v>
      </c>
      <c r="F2550" s="44">
        <v>0</v>
      </c>
    </row>
    <row r="2551" s="1" customFormat="1" spans="1:6">
      <c r="A2551" s="10">
        <v>2548</v>
      </c>
      <c r="B2551" s="36" t="s">
        <v>4674</v>
      </c>
      <c r="C2551" s="10" t="s">
        <v>4742</v>
      </c>
      <c r="D2551" s="64" t="s">
        <v>4743</v>
      </c>
      <c r="E2551" s="63">
        <v>136.5</v>
      </c>
      <c r="F2551" s="44">
        <v>0</v>
      </c>
    </row>
    <row r="2552" s="1" customFormat="1" spans="1:6">
      <c r="A2552" s="10">
        <v>2549</v>
      </c>
      <c r="B2552" s="36" t="s">
        <v>4674</v>
      </c>
      <c r="C2552" s="10" t="s">
        <v>4744</v>
      </c>
      <c r="D2552" s="64" t="s">
        <v>4745</v>
      </c>
      <c r="E2552" s="63">
        <v>262.39</v>
      </c>
      <c r="F2552" s="44">
        <v>0</v>
      </c>
    </row>
    <row r="2553" s="1" customFormat="1" spans="1:6">
      <c r="A2553" s="10">
        <v>2550</v>
      </c>
      <c r="B2553" s="36" t="s">
        <v>4674</v>
      </c>
      <c r="C2553" s="10" t="s">
        <v>4746</v>
      </c>
      <c r="D2553" s="64" t="s">
        <v>4747</v>
      </c>
      <c r="E2553" s="63">
        <v>2704.66</v>
      </c>
      <c r="F2553" s="44">
        <v>0.15</v>
      </c>
    </row>
    <row r="2554" s="1" customFormat="1" spans="1:6">
      <c r="A2554" s="10">
        <v>2551</v>
      </c>
      <c r="B2554" s="36" t="s">
        <v>4674</v>
      </c>
      <c r="C2554" s="10" t="s">
        <v>4748</v>
      </c>
      <c r="D2554" s="64" t="s">
        <v>4749</v>
      </c>
      <c r="E2554" s="63">
        <v>2692.63</v>
      </c>
      <c r="F2554" s="44">
        <v>0</v>
      </c>
    </row>
    <row r="2555" s="1" customFormat="1" spans="1:6">
      <c r="A2555" s="10">
        <v>2552</v>
      </c>
      <c r="B2555" s="36" t="s">
        <v>4674</v>
      </c>
      <c r="C2555" s="10" t="s">
        <v>4750</v>
      </c>
      <c r="D2555" s="45" t="s">
        <v>4751</v>
      </c>
      <c r="E2555" s="43">
        <v>3895.51</v>
      </c>
      <c r="F2555" s="44">
        <v>0.0333</v>
      </c>
    </row>
    <row r="2556" s="1" customFormat="1" spans="1:6">
      <c r="A2556" s="10">
        <v>2553</v>
      </c>
      <c r="B2556" s="36" t="s">
        <v>4674</v>
      </c>
      <c r="C2556" s="10" t="s">
        <v>4752</v>
      </c>
      <c r="D2556" s="45" t="s">
        <v>4753</v>
      </c>
      <c r="E2556" s="63">
        <v>131.2</v>
      </c>
      <c r="F2556" s="44">
        <v>0</v>
      </c>
    </row>
    <row r="2557" s="1" customFormat="1" spans="1:6">
      <c r="A2557" s="10">
        <v>2554</v>
      </c>
      <c r="B2557" s="36" t="s">
        <v>4674</v>
      </c>
      <c r="C2557" s="10" t="s">
        <v>4754</v>
      </c>
      <c r="D2557" s="64" t="s">
        <v>4755</v>
      </c>
      <c r="E2557" s="63">
        <v>131.2</v>
      </c>
      <c r="F2557" s="44">
        <v>0</v>
      </c>
    </row>
    <row r="2558" s="1" customFormat="1" spans="1:6">
      <c r="A2558" s="10">
        <v>2555</v>
      </c>
      <c r="B2558" s="36" t="s">
        <v>4674</v>
      </c>
      <c r="C2558" s="10" t="s">
        <v>4756</v>
      </c>
      <c r="D2558" s="64" t="s">
        <v>4757</v>
      </c>
      <c r="E2558" s="63">
        <v>2210.72</v>
      </c>
      <c r="F2558" s="44">
        <v>0</v>
      </c>
    </row>
    <row r="2559" s="1" customFormat="1" spans="1:6">
      <c r="A2559" s="10">
        <v>2556</v>
      </c>
      <c r="B2559" s="36" t="s">
        <v>4674</v>
      </c>
      <c r="C2559" s="10" t="s">
        <v>4758</v>
      </c>
      <c r="D2559" s="64" t="s">
        <v>4759</v>
      </c>
      <c r="E2559" s="63">
        <v>255.55</v>
      </c>
      <c r="F2559" s="44">
        <v>0</v>
      </c>
    </row>
    <row r="2560" s="1" customFormat="1" spans="1:6">
      <c r="A2560" s="10">
        <v>2557</v>
      </c>
      <c r="B2560" s="36" t="s">
        <v>4674</v>
      </c>
      <c r="C2560" s="10" t="s">
        <v>4760</v>
      </c>
      <c r="D2560" s="64" t="s">
        <v>4761</v>
      </c>
      <c r="E2560" s="43">
        <v>1047.93</v>
      </c>
      <c r="F2560" s="44">
        <v>0</v>
      </c>
    </row>
    <row r="2561" s="1" customFormat="1" spans="1:6">
      <c r="A2561" s="10">
        <v>2558</v>
      </c>
      <c r="B2561" s="36" t="s">
        <v>4674</v>
      </c>
      <c r="C2561" s="65" t="s">
        <v>4762</v>
      </c>
      <c r="D2561" s="64" t="s">
        <v>4763</v>
      </c>
      <c r="E2561" s="43">
        <v>131.2</v>
      </c>
      <c r="F2561" s="44">
        <v>0</v>
      </c>
    </row>
    <row r="2562" s="1" customFormat="1" spans="1:6">
      <c r="A2562" s="10">
        <v>2559</v>
      </c>
      <c r="B2562" s="36" t="s">
        <v>4674</v>
      </c>
      <c r="C2562" s="65" t="s">
        <v>4764</v>
      </c>
      <c r="D2562" s="64" t="s">
        <v>4765</v>
      </c>
      <c r="E2562" s="63">
        <v>750.6</v>
      </c>
      <c r="F2562" s="44">
        <v>0</v>
      </c>
    </row>
    <row r="2563" s="1" customFormat="1" spans="1:6">
      <c r="A2563" s="10">
        <v>2560</v>
      </c>
      <c r="B2563" s="36" t="s">
        <v>4674</v>
      </c>
      <c r="C2563" s="65" t="s">
        <v>4766</v>
      </c>
      <c r="D2563" s="64" t="s">
        <v>4767</v>
      </c>
      <c r="E2563" s="63">
        <v>1434.26</v>
      </c>
      <c r="F2563" s="44">
        <v>0.1818</v>
      </c>
    </row>
    <row r="2564" s="1" customFormat="1" spans="1:6">
      <c r="A2564" s="10">
        <v>2561</v>
      </c>
      <c r="B2564" s="36" t="s">
        <v>4674</v>
      </c>
      <c r="C2564" s="65" t="s">
        <v>4768</v>
      </c>
      <c r="D2564" s="64" t="s">
        <v>4769</v>
      </c>
      <c r="E2564" s="63">
        <v>262.39</v>
      </c>
      <c r="F2564" s="44">
        <v>0</v>
      </c>
    </row>
    <row r="2565" s="1" customFormat="1" spans="1:6">
      <c r="A2565" s="10">
        <v>2562</v>
      </c>
      <c r="B2565" s="36" t="s">
        <v>4674</v>
      </c>
      <c r="C2565" s="65" t="s">
        <v>4770</v>
      </c>
      <c r="D2565" s="64" t="s">
        <v>4771</v>
      </c>
      <c r="E2565" s="63">
        <v>624</v>
      </c>
      <c r="F2565" s="44">
        <v>0</v>
      </c>
    </row>
    <row r="2566" s="1" customFormat="1" spans="1:6">
      <c r="A2566" s="10">
        <v>2563</v>
      </c>
      <c r="B2566" s="36" t="s">
        <v>4674</v>
      </c>
      <c r="C2566" s="65" t="s">
        <v>4772</v>
      </c>
      <c r="D2566" s="64" t="s">
        <v>4773</v>
      </c>
      <c r="E2566" s="63">
        <v>191.75</v>
      </c>
      <c r="F2566" s="44">
        <v>0</v>
      </c>
    </row>
    <row r="2567" s="1" customFormat="1" spans="1:6">
      <c r="A2567" s="10">
        <v>2564</v>
      </c>
      <c r="B2567" s="36" t="s">
        <v>4674</v>
      </c>
      <c r="C2567" s="65" t="s">
        <v>4774</v>
      </c>
      <c r="D2567" s="64" t="s">
        <v>4775</v>
      </c>
      <c r="E2567" s="63">
        <v>475.1</v>
      </c>
      <c r="F2567" s="44">
        <v>0</v>
      </c>
    </row>
    <row r="2568" s="1" customFormat="1" spans="1:6">
      <c r="A2568" s="10">
        <v>2565</v>
      </c>
      <c r="B2568" s="36" t="s">
        <v>4674</v>
      </c>
      <c r="C2568" s="65" t="s">
        <v>4776</v>
      </c>
      <c r="D2568" s="64" t="s">
        <v>4777</v>
      </c>
      <c r="E2568" s="63">
        <v>888.1</v>
      </c>
      <c r="F2568" s="44">
        <v>0</v>
      </c>
    </row>
    <row r="2569" s="1" customFormat="1" spans="1:6">
      <c r="A2569" s="10">
        <v>2566</v>
      </c>
      <c r="B2569" s="36" t="s">
        <v>4674</v>
      </c>
      <c r="C2569" s="65" t="s">
        <v>4778</v>
      </c>
      <c r="D2569" s="64" t="s">
        <v>4779</v>
      </c>
      <c r="E2569" s="63">
        <v>156</v>
      </c>
      <c r="F2569" s="44">
        <v>0</v>
      </c>
    </row>
    <row r="2570" s="1" customFormat="1" spans="1:6">
      <c r="A2570" s="10">
        <v>2567</v>
      </c>
      <c r="B2570" s="36" t="s">
        <v>4674</v>
      </c>
      <c r="C2570" s="65" t="s">
        <v>4780</v>
      </c>
      <c r="D2570" s="64" t="s">
        <v>4781</v>
      </c>
      <c r="E2570" s="63">
        <v>262.39</v>
      </c>
      <c r="F2570" s="44">
        <v>0</v>
      </c>
    </row>
    <row r="2571" s="1" customFormat="1" spans="1:6">
      <c r="A2571" s="10">
        <v>2568</v>
      </c>
      <c r="B2571" s="36" t="s">
        <v>4674</v>
      </c>
      <c r="C2571" s="65" t="s">
        <v>4782</v>
      </c>
      <c r="D2571" s="64" t="s">
        <v>4783</v>
      </c>
      <c r="E2571" s="63">
        <v>2432.17</v>
      </c>
      <c r="F2571" s="44">
        <v>0.1053</v>
      </c>
    </row>
    <row r="2572" s="1" customFormat="1" spans="1:6">
      <c r="A2572" s="10">
        <v>2569</v>
      </c>
      <c r="B2572" s="36" t="s">
        <v>4674</v>
      </c>
      <c r="C2572" s="65" t="s">
        <v>4784</v>
      </c>
      <c r="D2572" s="45" t="s">
        <v>4785</v>
      </c>
      <c r="E2572" s="43">
        <v>262.39</v>
      </c>
      <c r="F2572" s="44">
        <v>0</v>
      </c>
    </row>
    <row r="2573" s="1" customFormat="1" spans="1:6">
      <c r="A2573" s="10">
        <v>2570</v>
      </c>
      <c r="B2573" s="36" t="s">
        <v>4674</v>
      </c>
      <c r="C2573" s="65" t="s">
        <v>4786</v>
      </c>
      <c r="D2573" s="64" t="s">
        <v>4787</v>
      </c>
      <c r="E2573" s="43">
        <v>262.39</v>
      </c>
      <c r="F2573" s="44">
        <v>0</v>
      </c>
    </row>
    <row r="2574" s="1" customFormat="1" spans="1:6">
      <c r="A2574" s="10">
        <v>2571</v>
      </c>
      <c r="B2574" s="36" t="s">
        <v>4674</v>
      </c>
      <c r="C2574" s="65" t="s">
        <v>4788</v>
      </c>
      <c r="D2574" s="64" t="s">
        <v>4789</v>
      </c>
      <c r="E2574" s="43">
        <v>262.39</v>
      </c>
      <c r="F2574" s="44">
        <v>0</v>
      </c>
    </row>
    <row r="2575" s="1" customFormat="1" spans="1:6">
      <c r="A2575" s="10">
        <v>2572</v>
      </c>
      <c r="B2575" s="36" t="s">
        <v>4674</v>
      </c>
      <c r="C2575" s="65" t="s">
        <v>4790</v>
      </c>
      <c r="D2575" s="64" t="s">
        <v>4791</v>
      </c>
      <c r="E2575" s="63">
        <v>1809.7</v>
      </c>
      <c r="F2575" s="44">
        <v>0</v>
      </c>
    </row>
    <row r="2576" s="1" customFormat="1" spans="1:6">
      <c r="A2576" s="10">
        <v>2573</v>
      </c>
      <c r="B2576" s="36" t="s">
        <v>4674</v>
      </c>
      <c r="C2576" s="65" t="s">
        <v>4792</v>
      </c>
      <c r="D2576" s="64" t="s">
        <v>4793</v>
      </c>
      <c r="E2576" s="63">
        <v>131.44</v>
      </c>
      <c r="F2576" s="44">
        <v>0</v>
      </c>
    </row>
    <row r="2577" s="1" customFormat="1" spans="1:6">
      <c r="A2577" s="10">
        <v>2574</v>
      </c>
      <c r="B2577" s="36" t="s">
        <v>4674</v>
      </c>
      <c r="C2577" s="65" t="s">
        <v>4794</v>
      </c>
      <c r="D2577" s="64" t="s">
        <v>4795</v>
      </c>
      <c r="E2577" s="63">
        <v>5388.78</v>
      </c>
      <c r="F2577" s="44">
        <v>0.1429</v>
      </c>
    </row>
    <row r="2578" s="1" customFormat="1" spans="1:6">
      <c r="A2578" s="10">
        <v>2575</v>
      </c>
      <c r="B2578" s="36" t="s">
        <v>4674</v>
      </c>
      <c r="C2578" s="65" t="s">
        <v>4796</v>
      </c>
      <c r="D2578" s="64" t="s">
        <v>4797</v>
      </c>
      <c r="E2578" s="63">
        <v>1513.5</v>
      </c>
      <c r="F2578" s="44">
        <v>0</v>
      </c>
    </row>
    <row r="2579" s="1" customFormat="1" spans="1:6">
      <c r="A2579" s="10">
        <v>2576</v>
      </c>
      <c r="B2579" s="36" t="s">
        <v>4674</v>
      </c>
      <c r="C2579" s="65" t="s">
        <v>4798</v>
      </c>
      <c r="D2579" s="64" t="s">
        <v>4799</v>
      </c>
      <c r="E2579" s="63">
        <v>2132.66</v>
      </c>
      <c r="F2579" s="44">
        <v>0</v>
      </c>
    </row>
    <row r="2580" s="1" customFormat="1" spans="1:6">
      <c r="A2580" s="10">
        <v>2577</v>
      </c>
      <c r="B2580" s="36" t="s">
        <v>4674</v>
      </c>
      <c r="C2580" s="65" t="s">
        <v>4800</v>
      </c>
      <c r="D2580" s="64" t="s">
        <v>4801</v>
      </c>
      <c r="E2580" s="63">
        <v>1443.16</v>
      </c>
      <c r="F2580" s="44">
        <v>0</v>
      </c>
    </row>
    <row r="2581" s="1" customFormat="1" spans="1:6">
      <c r="A2581" s="10">
        <v>2578</v>
      </c>
      <c r="B2581" s="36" t="s">
        <v>4674</v>
      </c>
      <c r="C2581" s="65" t="s">
        <v>4802</v>
      </c>
      <c r="D2581" s="64" t="s">
        <v>4803</v>
      </c>
      <c r="E2581" s="63">
        <v>577.2</v>
      </c>
      <c r="F2581" s="44">
        <v>0</v>
      </c>
    </row>
    <row r="2582" s="1" customFormat="1" spans="1:6">
      <c r="A2582" s="10">
        <v>2579</v>
      </c>
      <c r="B2582" s="36" t="s">
        <v>4674</v>
      </c>
      <c r="C2582" s="65" t="s">
        <v>4804</v>
      </c>
      <c r="D2582" s="64" t="s">
        <v>4805</v>
      </c>
      <c r="E2582" s="63">
        <v>131.2</v>
      </c>
      <c r="F2582" s="44">
        <v>0</v>
      </c>
    </row>
    <row r="2583" s="1" customFormat="1" spans="1:6">
      <c r="A2583" s="10">
        <v>2580</v>
      </c>
      <c r="B2583" s="36" t="s">
        <v>4674</v>
      </c>
      <c r="C2583" s="65" t="s">
        <v>4806</v>
      </c>
      <c r="D2583" s="64" t="s">
        <v>4807</v>
      </c>
      <c r="E2583" s="63">
        <v>131.21</v>
      </c>
      <c r="F2583" s="44">
        <v>0</v>
      </c>
    </row>
    <row r="2584" s="1" customFormat="1" spans="1:6">
      <c r="A2584" s="10">
        <v>2581</v>
      </c>
      <c r="B2584" s="36" t="s">
        <v>4674</v>
      </c>
      <c r="C2584" s="65" t="s">
        <v>4808</v>
      </c>
      <c r="D2584" s="64" t="s">
        <v>4809</v>
      </c>
      <c r="E2584" s="43">
        <v>5360.66</v>
      </c>
      <c r="F2584" s="44">
        <v>0</v>
      </c>
    </row>
    <row r="2585" s="1" customFormat="1" spans="1:6">
      <c r="A2585" s="10">
        <v>2582</v>
      </c>
      <c r="B2585" s="36" t="s">
        <v>4674</v>
      </c>
      <c r="C2585" s="65" t="s">
        <v>4810</v>
      </c>
      <c r="D2585" s="64" t="s">
        <v>4811</v>
      </c>
      <c r="E2585" s="43">
        <v>393.59</v>
      </c>
      <c r="F2585" s="44">
        <v>0</v>
      </c>
    </row>
    <row r="2586" s="1" customFormat="1" spans="1:6">
      <c r="A2586" s="10">
        <v>2583</v>
      </c>
      <c r="B2586" s="10" t="s">
        <v>4812</v>
      </c>
      <c r="C2586" s="32" t="s">
        <v>4813</v>
      </c>
      <c r="D2586" s="32">
        <v>351553635</v>
      </c>
      <c r="E2586" s="32">
        <v>1059.66</v>
      </c>
      <c r="F2586" s="66" t="s">
        <v>4814</v>
      </c>
    </row>
    <row r="2587" s="1" customFormat="1" spans="1:6">
      <c r="A2587" s="10">
        <v>2584</v>
      </c>
      <c r="B2587" s="10" t="s">
        <v>4812</v>
      </c>
      <c r="C2587" s="32" t="s">
        <v>4815</v>
      </c>
      <c r="D2587" s="32">
        <v>322174329</v>
      </c>
      <c r="E2587" s="32">
        <v>17531.04</v>
      </c>
      <c r="F2587" s="66" t="s">
        <v>4814</v>
      </c>
    </row>
    <row r="2588" s="1" customFormat="1" spans="1:6">
      <c r="A2588" s="10">
        <v>2585</v>
      </c>
      <c r="B2588" s="10" t="s">
        <v>4812</v>
      </c>
      <c r="C2588" s="32" t="s">
        <v>4816</v>
      </c>
      <c r="D2588" s="32">
        <v>600565312</v>
      </c>
      <c r="E2588" s="32">
        <v>83100.89</v>
      </c>
      <c r="F2588" s="66" t="s">
        <v>4817</v>
      </c>
    </row>
    <row r="2589" s="1" customFormat="1" spans="1:6">
      <c r="A2589" s="10">
        <v>2586</v>
      </c>
      <c r="B2589" s="10" t="s">
        <v>4812</v>
      </c>
      <c r="C2589" s="32" t="s">
        <v>4818</v>
      </c>
      <c r="D2589" s="32">
        <v>592912010</v>
      </c>
      <c r="E2589" s="32">
        <v>21528.89</v>
      </c>
      <c r="F2589" s="66" t="s">
        <v>4814</v>
      </c>
    </row>
    <row r="2590" s="1" customFormat="1" spans="1:6">
      <c r="A2590" s="10">
        <v>2587</v>
      </c>
      <c r="B2590" s="10" t="s">
        <v>4812</v>
      </c>
      <c r="C2590" s="32" t="s">
        <v>4819</v>
      </c>
      <c r="D2590" s="32">
        <v>744004952</v>
      </c>
      <c r="E2590" s="32">
        <v>84355.52</v>
      </c>
      <c r="F2590" s="66" t="s">
        <v>4814</v>
      </c>
    </row>
    <row r="2591" s="1" customFormat="1" spans="1:6">
      <c r="A2591" s="10">
        <v>2588</v>
      </c>
      <c r="B2591" s="10" t="s">
        <v>4812</v>
      </c>
      <c r="C2591" s="32" t="s">
        <v>4820</v>
      </c>
      <c r="D2591" s="32" t="s">
        <v>4821</v>
      </c>
      <c r="E2591" s="32">
        <v>1412.91</v>
      </c>
      <c r="F2591" s="66" t="s">
        <v>4814</v>
      </c>
    </row>
    <row r="2592" s="1" customFormat="1" spans="1:6">
      <c r="A2592" s="10">
        <v>2589</v>
      </c>
      <c r="B2592" s="10" t="s">
        <v>4812</v>
      </c>
      <c r="C2592" s="32" t="s">
        <v>4822</v>
      </c>
      <c r="D2592" s="32">
        <v>666125301</v>
      </c>
      <c r="E2592" s="32">
        <v>25799.17</v>
      </c>
      <c r="F2592" s="66" t="s">
        <v>4814</v>
      </c>
    </row>
    <row r="2593" s="1" customFormat="1" spans="1:6">
      <c r="A2593" s="10">
        <v>2590</v>
      </c>
      <c r="B2593" s="10" t="s">
        <v>4812</v>
      </c>
      <c r="C2593" s="32" t="s">
        <v>4823</v>
      </c>
      <c r="D2593" s="32" t="s">
        <v>4824</v>
      </c>
      <c r="E2593" s="32">
        <v>1423947.41</v>
      </c>
      <c r="F2593" s="66" t="s">
        <v>4814</v>
      </c>
    </row>
    <row r="2594" s="1" customFormat="1" spans="1:6">
      <c r="A2594" s="10">
        <v>2591</v>
      </c>
      <c r="B2594" s="10" t="s">
        <v>4812</v>
      </c>
      <c r="C2594" s="32" t="s">
        <v>4825</v>
      </c>
      <c r="D2594" s="32">
        <v>583277166</v>
      </c>
      <c r="E2594" s="32">
        <v>55959.02</v>
      </c>
      <c r="F2594" s="66" t="s">
        <v>4826</v>
      </c>
    </row>
    <row r="2595" s="1" customFormat="1" spans="1:6">
      <c r="A2595" s="10">
        <v>2592</v>
      </c>
      <c r="B2595" s="10" t="s">
        <v>4812</v>
      </c>
      <c r="C2595" s="32" t="s">
        <v>4827</v>
      </c>
      <c r="D2595" s="32">
        <v>712842644</v>
      </c>
      <c r="E2595" s="32">
        <v>39750.17</v>
      </c>
      <c r="F2595" s="66" t="s">
        <v>4828</v>
      </c>
    </row>
    <row r="2596" s="1" customFormat="1" spans="1:6">
      <c r="A2596" s="10">
        <v>2593</v>
      </c>
      <c r="B2596" s="10" t="s">
        <v>4812</v>
      </c>
      <c r="C2596" s="32" t="s">
        <v>4829</v>
      </c>
      <c r="D2596" s="32" t="s">
        <v>4830</v>
      </c>
      <c r="E2596" s="32">
        <v>7689.08</v>
      </c>
      <c r="F2596" s="66" t="s">
        <v>4831</v>
      </c>
    </row>
    <row r="2597" s="1" customFormat="1" spans="1:6">
      <c r="A2597" s="10">
        <v>2594</v>
      </c>
      <c r="B2597" s="10" t="s">
        <v>4812</v>
      </c>
      <c r="C2597" s="32" t="s">
        <v>4832</v>
      </c>
      <c r="D2597" s="32">
        <v>777333242</v>
      </c>
      <c r="E2597" s="32">
        <v>5843.23</v>
      </c>
      <c r="F2597" s="66" t="s">
        <v>4833</v>
      </c>
    </row>
    <row r="2598" s="1" customFormat="1" spans="1:6">
      <c r="A2598" s="10">
        <v>2595</v>
      </c>
      <c r="B2598" s="10" t="s">
        <v>4812</v>
      </c>
      <c r="C2598" s="32" t="s">
        <v>4834</v>
      </c>
      <c r="D2598" s="32" t="s">
        <v>4835</v>
      </c>
      <c r="E2598" s="32">
        <v>30608.47</v>
      </c>
      <c r="F2598" s="66" t="s">
        <v>4814</v>
      </c>
    </row>
    <row r="2599" s="1" customFormat="1" spans="1:6">
      <c r="A2599" s="10">
        <v>2596</v>
      </c>
      <c r="B2599" s="10" t="s">
        <v>4812</v>
      </c>
      <c r="C2599" s="32" t="s">
        <v>4836</v>
      </c>
      <c r="D2599" s="32">
        <v>550374373</v>
      </c>
      <c r="E2599" s="32">
        <v>41426.72</v>
      </c>
      <c r="F2599" s="66" t="s">
        <v>4814</v>
      </c>
    </row>
    <row r="2600" s="1" customFormat="1" spans="1:6">
      <c r="A2600" s="10">
        <v>2597</v>
      </c>
      <c r="B2600" s="10" t="s">
        <v>4812</v>
      </c>
      <c r="C2600" s="32" t="s">
        <v>4837</v>
      </c>
      <c r="D2600" s="32">
        <v>328693429</v>
      </c>
      <c r="E2600" s="32">
        <v>661.52</v>
      </c>
      <c r="F2600" s="66" t="s">
        <v>4814</v>
      </c>
    </row>
    <row r="2601" s="1" customFormat="1" spans="1:6">
      <c r="A2601" s="10">
        <v>2598</v>
      </c>
      <c r="B2601" s="10" t="s">
        <v>4812</v>
      </c>
      <c r="C2601" s="32" t="s">
        <v>4838</v>
      </c>
      <c r="D2601" s="32">
        <v>569317678</v>
      </c>
      <c r="E2601" s="32">
        <v>8771.16</v>
      </c>
      <c r="F2601" s="66" t="s">
        <v>4814</v>
      </c>
    </row>
    <row r="2602" s="1" customFormat="1" spans="1:6">
      <c r="A2602" s="10">
        <v>2599</v>
      </c>
      <c r="B2602" s="10" t="s">
        <v>4812</v>
      </c>
      <c r="C2602" s="32" t="s">
        <v>4839</v>
      </c>
      <c r="D2602" s="32">
        <v>660325775</v>
      </c>
      <c r="E2602" s="32">
        <v>18077.61</v>
      </c>
      <c r="F2602" s="66" t="s">
        <v>4840</v>
      </c>
    </row>
    <row r="2603" s="1" customFormat="1" spans="1:6">
      <c r="A2603" s="10">
        <v>2600</v>
      </c>
      <c r="B2603" s="10" t="s">
        <v>4812</v>
      </c>
      <c r="C2603" s="32" t="s">
        <v>4841</v>
      </c>
      <c r="D2603" s="32">
        <v>690652216</v>
      </c>
      <c r="E2603" s="32">
        <v>16174.31</v>
      </c>
      <c r="F2603" s="66" t="s">
        <v>4814</v>
      </c>
    </row>
    <row r="2604" s="1" customFormat="1" spans="1:6">
      <c r="A2604" s="10">
        <v>2601</v>
      </c>
      <c r="B2604" s="10" t="s">
        <v>4812</v>
      </c>
      <c r="C2604" s="32" t="s">
        <v>4842</v>
      </c>
      <c r="D2604" s="32" t="s">
        <v>4843</v>
      </c>
      <c r="E2604" s="32">
        <v>48177.24</v>
      </c>
      <c r="F2604" s="66" t="s">
        <v>4814</v>
      </c>
    </row>
    <row r="2605" s="1" customFormat="1" spans="1:6">
      <c r="A2605" s="10">
        <v>2602</v>
      </c>
      <c r="B2605" s="10" t="s">
        <v>4812</v>
      </c>
      <c r="C2605" s="32" t="s">
        <v>4844</v>
      </c>
      <c r="D2605" s="32" t="s">
        <v>4845</v>
      </c>
      <c r="E2605" s="32">
        <v>3367.43</v>
      </c>
      <c r="F2605" s="66" t="s">
        <v>4846</v>
      </c>
    </row>
    <row r="2606" s="1" customFormat="1" spans="1:6">
      <c r="A2606" s="10">
        <v>2603</v>
      </c>
      <c r="B2606" s="10" t="s">
        <v>4812</v>
      </c>
      <c r="C2606" s="32" t="s">
        <v>4847</v>
      </c>
      <c r="D2606" s="32" t="s">
        <v>4848</v>
      </c>
      <c r="E2606" s="32">
        <v>454.14</v>
      </c>
      <c r="F2606" s="66" t="s">
        <v>4814</v>
      </c>
    </row>
    <row r="2607" s="1" customFormat="1" spans="1:6">
      <c r="A2607" s="10">
        <v>2604</v>
      </c>
      <c r="B2607" s="10" t="s">
        <v>4812</v>
      </c>
      <c r="C2607" s="32" t="s">
        <v>4849</v>
      </c>
      <c r="D2607" s="32" t="s">
        <v>4850</v>
      </c>
      <c r="E2607" s="32">
        <v>171.56</v>
      </c>
      <c r="F2607" s="66" t="s">
        <v>4814</v>
      </c>
    </row>
    <row r="2608" s="1" customFormat="1" spans="1:6">
      <c r="A2608" s="10">
        <v>2605</v>
      </c>
      <c r="B2608" s="10" t="s">
        <v>4812</v>
      </c>
      <c r="C2608" s="32" t="s">
        <v>4851</v>
      </c>
      <c r="D2608" s="32" t="s">
        <v>4852</v>
      </c>
      <c r="E2608" s="32">
        <v>393.59</v>
      </c>
      <c r="F2608" s="66" t="s">
        <v>4814</v>
      </c>
    </row>
    <row r="2609" s="1" customFormat="1" spans="1:6">
      <c r="A2609" s="10">
        <v>2606</v>
      </c>
      <c r="B2609" s="10" t="s">
        <v>4812</v>
      </c>
      <c r="C2609" s="32" t="s">
        <v>4853</v>
      </c>
      <c r="D2609" s="32" t="s">
        <v>4854</v>
      </c>
      <c r="E2609" s="32">
        <v>4806.8</v>
      </c>
      <c r="F2609" s="66" t="s">
        <v>4855</v>
      </c>
    </row>
    <row r="2610" s="1" customFormat="1" spans="1:6">
      <c r="A2610" s="10">
        <v>2607</v>
      </c>
      <c r="B2610" s="10" t="s">
        <v>4812</v>
      </c>
      <c r="C2610" s="32" t="s">
        <v>4856</v>
      </c>
      <c r="D2610" s="32" t="s">
        <v>4857</v>
      </c>
      <c r="E2610" s="32">
        <v>40265.44</v>
      </c>
      <c r="F2610" s="66" t="s">
        <v>4858</v>
      </c>
    </row>
    <row r="2611" s="1" customFormat="1" spans="1:6">
      <c r="A2611" s="10">
        <v>2608</v>
      </c>
      <c r="B2611" s="10" t="s">
        <v>4812</v>
      </c>
      <c r="C2611" s="32" t="s">
        <v>4859</v>
      </c>
      <c r="D2611" s="32" t="s">
        <v>4860</v>
      </c>
      <c r="E2611" s="32">
        <v>85835.36</v>
      </c>
      <c r="F2611" s="66" t="s">
        <v>4814</v>
      </c>
    </row>
    <row r="2612" s="1" customFormat="1" spans="1:6">
      <c r="A2612" s="10">
        <v>2609</v>
      </c>
      <c r="B2612" s="10" t="s">
        <v>4812</v>
      </c>
      <c r="C2612" s="32" t="s">
        <v>4861</v>
      </c>
      <c r="D2612" s="32" t="s">
        <v>4862</v>
      </c>
      <c r="E2612" s="32">
        <v>204022.46</v>
      </c>
      <c r="F2612" s="66" t="s">
        <v>4814</v>
      </c>
    </row>
    <row r="2613" s="1" customFormat="1" spans="1:6">
      <c r="A2613" s="10">
        <v>2610</v>
      </c>
      <c r="B2613" s="10" t="s">
        <v>4812</v>
      </c>
      <c r="C2613" s="32" t="s">
        <v>4863</v>
      </c>
      <c r="D2613" s="32" t="s">
        <v>4864</v>
      </c>
      <c r="E2613" s="32">
        <v>19306.64</v>
      </c>
      <c r="F2613" s="66" t="s">
        <v>4814</v>
      </c>
    </row>
    <row r="2614" s="1" customFormat="1" spans="1:6">
      <c r="A2614" s="10">
        <v>2611</v>
      </c>
      <c r="B2614" s="10" t="s">
        <v>4812</v>
      </c>
      <c r="C2614" s="32" t="s">
        <v>4865</v>
      </c>
      <c r="D2614" s="32" t="s">
        <v>4866</v>
      </c>
      <c r="E2614" s="32">
        <v>8673.06</v>
      </c>
      <c r="F2614" s="66" t="s">
        <v>4814</v>
      </c>
    </row>
    <row r="2615" s="1" customFormat="1" spans="1:6">
      <c r="A2615" s="10">
        <v>2612</v>
      </c>
      <c r="B2615" s="10" t="s">
        <v>4812</v>
      </c>
      <c r="C2615" s="32" t="s">
        <v>4867</v>
      </c>
      <c r="D2615" s="32" t="s">
        <v>4868</v>
      </c>
      <c r="E2615" s="32">
        <v>12098.94</v>
      </c>
      <c r="F2615" s="66" t="s">
        <v>4814</v>
      </c>
    </row>
    <row r="2616" s="1" customFormat="1" spans="1:6">
      <c r="A2616" s="10">
        <v>2613</v>
      </c>
      <c r="B2616" s="10" t="s">
        <v>4812</v>
      </c>
      <c r="C2616" s="32" t="s">
        <v>4869</v>
      </c>
      <c r="D2616" s="32" t="s">
        <v>4870</v>
      </c>
      <c r="E2616" s="32">
        <v>18031.01</v>
      </c>
      <c r="F2616" s="66" t="s">
        <v>4814</v>
      </c>
    </row>
    <row r="2617" s="1" customFormat="1" spans="1:6">
      <c r="A2617" s="10">
        <v>2614</v>
      </c>
      <c r="B2617" s="10" t="s">
        <v>4812</v>
      </c>
      <c r="C2617" s="32" t="s">
        <v>4871</v>
      </c>
      <c r="D2617" s="32" t="s">
        <v>4872</v>
      </c>
      <c r="E2617" s="32">
        <v>494.51</v>
      </c>
      <c r="F2617" s="66" t="s">
        <v>4814</v>
      </c>
    </row>
    <row r="2618" s="1" customFormat="1" spans="1:6">
      <c r="A2618" s="10">
        <v>2615</v>
      </c>
      <c r="B2618" s="10" t="s">
        <v>4812</v>
      </c>
      <c r="C2618" s="32" t="s">
        <v>4873</v>
      </c>
      <c r="D2618" s="32" t="s">
        <v>4874</v>
      </c>
      <c r="E2618" s="32">
        <v>296.4</v>
      </c>
      <c r="F2618" s="66" t="s">
        <v>4814</v>
      </c>
    </row>
    <row r="2619" s="1" customFormat="1" spans="1:6">
      <c r="A2619" s="10">
        <v>2616</v>
      </c>
      <c r="B2619" s="10" t="s">
        <v>4812</v>
      </c>
      <c r="C2619" s="32" t="s">
        <v>4875</v>
      </c>
      <c r="D2619" s="32" t="s">
        <v>4876</v>
      </c>
      <c r="E2619" s="32">
        <v>1676.1</v>
      </c>
      <c r="F2619" s="66" t="s">
        <v>4814</v>
      </c>
    </row>
    <row r="2620" s="1" customFormat="1" spans="1:6">
      <c r="A2620" s="10">
        <v>2617</v>
      </c>
      <c r="B2620" s="10" t="s">
        <v>4812</v>
      </c>
      <c r="C2620" s="32" t="s">
        <v>4877</v>
      </c>
      <c r="D2620" s="32" t="s">
        <v>4878</v>
      </c>
      <c r="E2620" s="32">
        <v>7620.67</v>
      </c>
      <c r="F2620" s="66" t="s">
        <v>4814</v>
      </c>
    </row>
    <row r="2621" s="1" customFormat="1" spans="1:6">
      <c r="A2621" s="10">
        <v>2618</v>
      </c>
      <c r="B2621" s="10" t="s">
        <v>4812</v>
      </c>
      <c r="C2621" s="32" t="s">
        <v>4879</v>
      </c>
      <c r="D2621" s="32" t="s">
        <v>4880</v>
      </c>
      <c r="E2621" s="32">
        <v>202.8</v>
      </c>
      <c r="F2621" s="66" t="s">
        <v>4814</v>
      </c>
    </row>
    <row r="2622" s="1" customFormat="1" spans="1:6">
      <c r="A2622" s="10">
        <v>2619</v>
      </c>
      <c r="B2622" s="10" t="s">
        <v>4812</v>
      </c>
      <c r="C2622" s="32" t="s">
        <v>4881</v>
      </c>
      <c r="D2622" s="32" t="s">
        <v>4882</v>
      </c>
      <c r="E2622" s="32">
        <v>21085.8</v>
      </c>
      <c r="F2622" s="66" t="s">
        <v>4814</v>
      </c>
    </row>
    <row r="2623" s="1" customFormat="1" spans="1:6">
      <c r="A2623" s="10">
        <v>2620</v>
      </c>
      <c r="B2623" s="10" t="s">
        <v>4812</v>
      </c>
      <c r="C2623" s="32" t="s">
        <v>4883</v>
      </c>
      <c r="D2623" s="32" t="s">
        <v>4884</v>
      </c>
      <c r="E2623" s="32">
        <v>282.58</v>
      </c>
      <c r="F2623" s="66" t="s">
        <v>4814</v>
      </c>
    </row>
    <row r="2624" s="1" customFormat="1" spans="1:6">
      <c r="A2624" s="10">
        <v>2621</v>
      </c>
      <c r="B2624" s="10" t="s">
        <v>4812</v>
      </c>
      <c r="C2624" s="32" t="s">
        <v>4885</v>
      </c>
      <c r="D2624" s="32" t="s">
        <v>4886</v>
      </c>
      <c r="E2624" s="32">
        <v>5433.13</v>
      </c>
      <c r="F2624" s="66" t="s">
        <v>4814</v>
      </c>
    </row>
    <row r="2625" s="1" customFormat="1" spans="1:6">
      <c r="A2625" s="10">
        <v>2622</v>
      </c>
      <c r="B2625" s="10" t="s">
        <v>4812</v>
      </c>
      <c r="C2625" s="32" t="s">
        <v>4887</v>
      </c>
      <c r="D2625" s="32" t="s">
        <v>4888</v>
      </c>
      <c r="E2625" s="32">
        <v>2962.52</v>
      </c>
      <c r="F2625" s="66" t="s">
        <v>4814</v>
      </c>
    </row>
    <row r="2626" s="1" customFormat="1" spans="1:6">
      <c r="A2626" s="10">
        <v>2623</v>
      </c>
      <c r="B2626" s="10" t="s">
        <v>4812</v>
      </c>
      <c r="C2626" s="32" t="s">
        <v>4889</v>
      </c>
      <c r="D2626" s="32" t="s">
        <v>4890</v>
      </c>
      <c r="E2626" s="32">
        <v>12930.95</v>
      </c>
      <c r="F2626" s="66" t="s">
        <v>4814</v>
      </c>
    </row>
    <row r="2627" s="1" customFormat="1" spans="1:6">
      <c r="A2627" s="10">
        <v>2624</v>
      </c>
      <c r="B2627" s="10" t="s">
        <v>4812</v>
      </c>
      <c r="C2627" s="32" t="s">
        <v>4891</v>
      </c>
      <c r="D2627" s="32" t="s">
        <v>4892</v>
      </c>
      <c r="E2627" s="32">
        <v>1180.76</v>
      </c>
      <c r="F2627" s="66" t="s">
        <v>4814</v>
      </c>
    </row>
    <row r="2628" s="1" customFormat="1" spans="1:6">
      <c r="A2628" s="10">
        <v>2625</v>
      </c>
      <c r="B2628" s="10" t="s">
        <v>4812</v>
      </c>
      <c r="C2628" s="32" t="s">
        <v>4893</v>
      </c>
      <c r="D2628" s="32">
        <v>754827127</v>
      </c>
      <c r="E2628" s="32">
        <v>5553.34</v>
      </c>
      <c r="F2628" s="66" t="s">
        <v>4814</v>
      </c>
    </row>
    <row r="2629" s="1" customFormat="1" spans="1:6">
      <c r="A2629" s="10">
        <v>2626</v>
      </c>
      <c r="B2629" s="10" t="s">
        <v>4812</v>
      </c>
      <c r="C2629" s="32" t="s">
        <v>4894</v>
      </c>
      <c r="D2629" s="32">
        <v>596117620</v>
      </c>
      <c r="E2629" s="32">
        <v>19394.95</v>
      </c>
      <c r="F2629" s="66" t="s">
        <v>4814</v>
      </c>
    </row>
    <row r="2630" s="1" customFormat="1" spans="1:6">
      <c r="A2630" s="10">
        <v>2627</v>
      </c>
      <c r="B2630" s="10" t="s">
        <v>4812</v>
      </c>
      <c r="C2630" s="32" t="s">
        <v>4895</v>
      </c>
      <c r="D2630" s="32">
        <v>764340240</v>
      </c>
      <c r="E2630" s="32">
        <v>2164.48</v>
      </c>
      <c r="F2630" s="66" t="s">
        <v>4814</v>
      </c>
    </row>
    <row r="2631" s="1" customFormat="1" spans="1:6">
      <c r="A2631" s="10">
        <v>2628</v>
      </c>
      <c r="B2631" s="10" t="s">
        <v>4812</v>
      </c>
      <c r="C2631" s="32" t="s">
        <v>4896</v>
      </c>
      <c r="D2631" s="32">
        <v>767646974</v>
      </c>
      <c r="E2631" s="32">
        <v>1208.38</v>
      </c>
      <c r="F2631" s="66" t="s">
        <v>4814</v>
      </c>
    </row>
    <row r="2632" s="1" customFormat="1" spans="1:6">
      <c r="A2632" s="10">
        <v>2629</v>
      </c>
      <c r="B2632" s="10" t="s">
        <v>4812</v>
      </c>
      <c r="C2632" s="32" t="s">
        <v>4897</v>
      </c>
      <c r="D2632" s="32">
        <v>754813438</v>
      </c>
      <c r="E2632" s="32">
        <v>18863.48</v>
      </c>
      <c r="F2632" s="66" t="s">
        <v>4814</v>
      </c>
    </row>
    <row r="2633" s="1" customFormat="1" spans="1:6">
      <c r="A2633" s="10">
        <v>2630</v>
      </c>
      <c r="B2633" s="10" t="s">
        <v>4812</v>
      </c>
      <c r="C2633" s="32" t="s">
        <v>4898</v>
      </c>
      <c r="D2633" s="32">
        <v>797280790</v>
      </c>
      <c r="E2633" s="32">
        <v>49977.85</v>
      </c>
      <c r="F2633" s="66" t="s">
        <v>4814</v>
      </c>
    </row>
    <row r="2634" s="1" customFormat="1" spans="1:6">
      <c r="A2634" s="10">
        <v>2631</v>
      </c>
      <c r="B2634" s="10" t="s">
        <v>4812</v>
      </c>
      <c r="C2634" s="32" t="s">
        <v>4899</v>
      </c>
      <c r="D2634" s="32" t="s">
        <v>4900</v>
      </c>
      <c r="E2634" s="32">
        <v>757.55</v>
      </c>
      <c r="F2634" s="66" t="s">
        <v>4814</v>
      </c>
    </row>
    <row r="2635" s="1" customFormat="1" spans="1:6">
      <c r="A2635" s="10">
        <v>2632</v>
      </c>
      <c r="B2635" s="10" t="s">
        <v>4812</v>
      </c>
      <c r="C2635" s="32" t="s">
        <v>4901</v>
      </c>
      <c r="D2635" s="32" t="s">
        <v>4902</v>
      </c>
      <c r="E2635" s="32">
        <v>730.39</v>
      </c>
      <c r="F2635" s="66" t="s">
        <v>4814</v>
      </c>
    </row>
    <row r="2636" s="1" customFormat="1" spans="1:6">
      <c r="A2636" s="10">
        <v>2633</v>
      </c>
      <c r="B2636" s="10" t="s">
        <v>4812</v>
      </c>
      <c r="C2636" s="32" t="s">
        <v>4903</v>
      </c>
      <c r="D2636" s="32" t="s">
        <v>4904</v>
      </c>
      <c r="E2636" s="32">
        <v>394.99</v>
      </c>
      <c r="F2636" s="66" t="s">
        <v>4814</v>
      </c>
    </row>
    <row r="2637" s="1" customFormat="1" spans="1:6">
      <c r="A2637" s="10">
        <v>2634</v>
      </c>
      <c r="B2637" s="10" t="s">
        <v>4812</v>
      </c>
      <c r="C2637" s="32" t="s">
        <v>4905</v>
      </c>
      <c r="D2637" s="32" t="s">
        <v>4906</v>
      </c>
      <c r="E2637" s="32">
        <v>1919.02</v>
      </c>
      <c r="F2637" s="66" t="s">
        <v>4814</v>
      </c>
    </row>
    <row r="2638" s="1" customFormat="1" spans="1:6">
      <c r="A2638" s="10">
        <v>2635</v>
      </c>
      <c r="B2638" s="10" t="s">
        <v>4812</v>
      </c>
      <c r="C2638" s="32" t="s">
        <v>4907</v>
      </c>
      <c r="D2638" s="32" t="s">
        <v>4908</v>
      </c>
      <c r="E2638" s="32">
        <v>655.98</v>
      </c>
      <c r="F2638" s="66" t="s">
        <v>4814</v>
      </c>
    </row>
    <row r="2639" s="1" customFormat="1" spans="1:6">
      <c r="A2639" s="10">
        <v>2636</v>
      </c>
      <c r="B2639" s="10" t="s">
        <v>4812</v>
      </c>
      <c r="C2639" s="32" t="s">
        <v>4909</v>
      </c>
      <c r="D2639" s="32" t="s">
        <v>4910</v>
      </c>
      <c r="E2639" s="32">
        <v>1752.36</v>
      </c>
      <c r="F2639" s="66" t="s">
        <v>4814</v>
      </c>
    </row>
    <row r="2640" s="1" customFormat="1" spans="1:6">
      <c r="A2640" s="10">
        <v>2637</v>
      </c>
      <c r="B2640" s="10" t="s">
        <v>4812</v>
      </c>
      <c r="C2640" s="32" t="s">
        <v>4911</v>
      </c>
      <c r="D2640" s="32" t="s">
        <v>4912</v>
      </c>
      <c r="E2640" s="32">
        <v>21613.3</v>
      </c>
      <c r="F2640" s="66" t="s">
        <v>4814</v>
      </c>
    </row>
    <row r="2641" s="1" customFormat="1" spans="1:6">
      <c r="A2641" s="10">
        <v>2638</v>
      </c>
      <c r="B2641" s="10" t="s">
        <v>4812</v>
      </c>
      <c r="C2641" s="32" t="s">
        <v>4913</v>
      </c>
      <c r="D2641" s="32" t="s">
        <v>4914</v>
      </c>
      <c r="E2641" s="32">
        <v>777.08</v>
      </c>
      <c r="F2641" s="66" t="s">
        <v>4814</v>
      </c>
    </row>
    <row r="2642" s="1" customFormat="1" spans="1:6">
      <c r="A2642" s="10">
        <v>2639</v>
      </c>
      <c r="B2642" s="10" t="s">
        <v>4812</v>
      </c>
      <c r="C2642" s="32" t="s">
        <v>4915</v>
      </c>
      <c r="D2642" s="32" t="s">
        <v>4916</v>
      </c>
      <c r="E2642" s="32">
        <v>27862.46</v>
      </c>
      <c r="F2642" s="66" t="s">
        <v>4917</v>
      </c>
    </row>
    <row r="2643" s="1" customFormat="1" spans="1:6">
      <c r="A2643" s="10">
        <v>2640</v>
      </c>
      <c r="B2643" s="10" t="s">
        <v>4812</v>
      </c>
      <c r="C2643" s="32" t="s">
        <v>4918</v>
      </c>
      <c r="D2643" s="32" t="s">
        <v>4919</v>
      </c>
      <c r="E2643" s="32">
        <v>746.81</v>
      </c>
      <c r="F2643" s="66" t="s">
        <v>4814</v>
      </c>
    </row>
    <row r="2644" s="1" customFormat="1" spans="1:6">
      <c r="A2644" s="10">
        <v>2641</v>
      </c>
      <c r="B2644" s="10" t="s">
        <v>4812</v>
      </c>
      <c r="C2644" s="32" t="s">
        <v>4920</v>
      </c>
      <c r="D2644" s="32">
        <v>758109835</v>
      </c>
      <c r="E2644" s="32">
        <v>21566.88</v>
      </c>
      <c r="F2644" s="66" t="s">
        <v>4814</v>
      </c>
    </row>
    <row r="2645" s="1" customFormat="1" spans="1:6">
      <c r="A2645" s="10">
        <v>2642</v>
      </c>
      <c r="B2645" s="10" t="s">
        <v>4812</v>
      </c>
      <c r="C2645" s="32" t="s">
        <v>4921</v>
      </c>
      <c r="D2645" s="32">
        <v>690659338</v>
      </c>
      <c r="E2645" s="32">
        <v>6121.96</v>
      </c>
      <c r="F2645" s="66" t="s">
        <v>4814</v>
      </c>
    </row>
    <row r="2646" s="1" customFormat="1" spans="1:6">
      <c r="A2646" s="10">
        <v>2643</v>
      </c>
      <c r="B2646" s="10" t="s">
        <v>4812</v>
      </c>
      <c r="C2646" s="32" t="s">
        <v>4922</v>
      </c>
      <c r="D2646" s="32">
        <v>749100599</v>
      </c>
      <c r="E2646" s="32">
        <v>8442.38</v>
      </c>
      <c r="F2646" s="66" t="s">
        <v>4923</v>
      </c>
    </row>
    <row r="2647" s="1" customFormat="1" spans="1:6">
      <c r="A2647" s="10">
        <v>2644</v>
      </c>
      <c r="B2647" s="10" t="s">
        <v>4812</v>
      </c>
      <c r="C2647" s="32" t="s">
        <v>4924</v>
      </c>
      <c r="D2647" s="32">
        <v>562674832</v>
      </c>
      <c r="E2647" s="32">
        <v>2041.25</v>
      </c>
      <c r="F2647" s="66" t="s">
        <v>4814</v>
      </c>
    </row>
    <row r="2648" s="1" customFormat="1" spans="1:6">
      <c r="A2648" s="10">
        <v>2645</v>
      </c>
      <c r="B2648" s="10" t="s">
        <v>4812</v>
      </c>
      <c r="C2648" s="32" t="s">
        <v>4925</v>
      </c>
      <c r="D2648" s="32">
        <v>600502071</v>
      </c>
      <c r="E2648" s="32">
        <v>9565.76</v>
      </c>
      <c r="F2648" s="66" t="s">
        <v>4926</v>
      </c>
    </row>
    <row r="2649" s="1" customFormat="1" spans="1:6">
      <c r="A2649" s="10">
        <v>2646</v>
      </c>
      <c r="B2649" s="10" t="s">
        <v>4812</v>
      </c>
      <c r="C2649" s="32" t="s">
        <v>4927</v>
      </c>
      <c r="D2649" s="32">
        <v>600910913</v>
      </c>
      <c r="E2649" s="32">
        <v>24929.49</v>
      </c>
      <c r="F2649" s="66" t="s">
        <v>4814</v>
      </c>
    </row>
    <row r="2650" s="1" customFormat="1" spans="1:6">
      <c r="A2650" s="10">
        <v>2647</v>
      </c>
      <c r="B2650" s="10" t="s">
        <v>4812</v>
      </c>
      <c r="C2650" s="32" t="s">
        <v>4928</v>
      </c>
      <c r="D2650" s="32">
        <v>735479999</v>
      </c>
      <c r="E2650" s="32">
        <v>13306.01</v>
      </c>
      <c r="F2650" s="66" t="s">
        <v>4814</v>
      </c>
    </row>
    <row r="2651" s="1" customFormat="1" spans="1:6">
      <c r="A2651" s="10">
        <v>2648</v>
      </c>
      <c r="B2651" s="10" t="s">
        <v>4812</v>
      </c>
      <c r="C2651" s="32" t="s">
        <v>4929</v>
      </c>
      <c r="D2651" s="32" t="s">
        <v>4930</v>
      </c>
      <c r="E2651" s="32">
        <v>715.29</v>
      </c>
      <c r="F2651" s="66" t="s">
        <v>4814</v>
      </c>
    </row>
    <row r="2652" s="1" customFormat="1" spans="1:6">
      <c r="A2652" s="10">
        <v>2649</v>
      </c>
      <c r="B2652" s="10" t="s">
        <v>4812</v>
      </c>
      <c r="C2652" s="32" t="s">
        <v>4931</v>
      </c>
      <c r="D2652" s="32" t="s">
        <v>4932</v>
      </c>
      <c r="E2652" s="32">
        <v>1014.98</v>
      </c>
      <c r="F2652" s="66" t="s">
        <v>4814</v>
      </c>
    </row>
    <row r="2653" s="1" customFormat="1" spans="1:6">
      <c r="A2653" s="10">
        <v>2650</v>
      </c>
      <c r="B2653" s="10" t="s">
        <v>4812</v>
      </c>
      <c r="C2653" s="32" t="s">
        <v>4933</v>
      </c>
      <c r="D2653" s="32" t="s">
        <v>4934</v>
      </c>
      <c r="E2653" s="32">
        <v>272.48</v>
      </c>
      <c r="F2653" s="66" t="s">
        <v>4814</v>
      </c>
    </row>
    <row r="2654" s="1" customFormat="1" spans="1:6">
      <c r="A2654" s="10">
        <v>2651</v>
      </c>
      <c r="B2654" s="10" t="s">
        <v>4812</v>
      </c>
      <c r="C2654" s="32" t="s">
        <v>4935</v>
      </c>
      <c r="D2654" s="32" t="s">
        <v>4936</v>
      </c>
      <c r="E2654" s="32">
        <v>8505.33</v>
      </c>
      <c r="F2654" s="66" t="s">
        <v>4814</v>
      </c>
    </row>
    <row r="2655" s="1" customFormat="1" spans="1:6">
      <c r="A2655" s="10">
        <v>2652</v>
      </c>
      <c r="B2655" s="10" t="s">
        <v>4812</v>
      </c>
      <c r="C2655" s="32" t="s">
        <v>4937</v>
      </c>
      <c r="D2655" s="32" t="s">
        <v>4938</v>
      </c>
      <c r="E2655" s="32">
        <v>4518.37</v>
      </c>
      <c r="F2655" s="66" t="s">
        <v>4814</v>
      </c>
    </row>
    <row r="2656" s="1" customFormat="1" spans="1:6">
      <c r="A2656" s="10">
        <v>2653</v>
      </c>
      <c r="B2656" s="10" t="s">
        <v>4812</v>
      </c>
      <c r="C2656" s="32" t="s">
        <v>4939</v>
      </c>
      <c r="D2656" s="32" t="s">
        <v>4940</v>
      </c>
      <c r="E2656" s="32">
        <v>11869.13</v>
      </c>
      <c r="F2656" s="66" t="s">
        <v>4814</v>
      </c>
    </row>
    <row r="2657" s="1" customFormat="1" spans="1:6">
      <c r="A2657" s="10">
        <v>2654</v>
      </c>
      <c r="B2657" s="10" t="s">
        <v>4812</v>
      </c>
      <c r="C2657" s="32" t="s">
        <v>4941</v>
      </c>
      <c r="D2657" s="32" t="s">
        <v>4942</v>
      </c>
      <c r="E2657" s="32">
        <v>5455.44</v>
      </c>
      <c r="F2657" s="66" t="s">
        <v>4943</v>
      </c>
    </row>
    <row r="2658" s="1" customFormat="1" spans="1:6">
      <c r="A2658" s="10">
        <v>2655</v>
      </c>
      <c r="B2658" s="10" t="s">
        <v>4812</v>
      </c>
      <c r="C2658" s="32" t="s">
        <v>4944</v>
      </c>
      <c r="D2658" s="32" t="s">
        <v>4945</v>
      </c>
      <c r="E2658" s="32">
        <v>1024.04</v>
      </c>
      <c r="F2658" s="66" t="s">
        <v>4814</v>
      </c>
    </row>
    <row r="2659" s="1" customFormat="1" spans="1:6">
      <c r="A2659" s="10">
        <v>2656</v>
      </c>
      <c r="B2659" s="10" t="s">
        <v>4812</v>
      </c>
      <c r="C2659" s="32" t="s">
        <v>4946</v>
      </c>
      <c r="D2659" s="32" t="s">
        <v>4947</v>
      </c>
      <c r="E2659" s="32">
        <v>2588.41</v>
      </c>
      <c r="F2659" s="66" t="s">
        <v>4814</v>
      </c>
    </row>
    <row r="2660" s="1" customFormat="1" spans="1:6">
      <c r="A2660" s="10">
        <v>2657</v>
      </c>
      <c r="B2660" s="10" t="s">
        <v>4812</v>
      </c>
      <c r="C2660" s="32" t="s">
        <v>4948</v>
      </c>
      <c r="D2660" s="32" t="s">
        <v>4949</v>
      </c>
      <c r="E2660" s="32">
        <v>463.16</v>
      </c>
      <c r="F2660" s="66" t="s">
        <v>4814</v>
      </c>
    </row>
    <row r="2661" s="1" customFormat="1" spans="1:6">
      <c r="A2661" s="10">
        <v>2658</v>
      </c>
      <c r="B2661" s="10" t="s">
        <v>4812</v>
      </c>
      <c r="C2661" s="32" t="s">
        <v>4950</v>
      </c>
      <c r="D2661" s="32" t="s">
        <v>4951</v>
      </c>
      <c r="E2661" s="32">
        <v>191.75</v>
      </c>
      <c r="F2661" s="66" t="s">
        <v>4814</v>
      </c>
    </row>
    <row r="2662" s="1" customFormat="1" spans="1:6">
      <c r="A2662" s="10">
        <v>2659</v>
      </c>
      <c r="B2662" s="10" t="s">
        <v>4812</v>
      </c>
      <c r="C2662" s="32" t="s">
        <v>4952</v>
      </c>
      <c r="D2662" s="32">
        <v>783304261</v>
      </c>
      <c r="E2662" s="32">
        <v>14629.85</v>
      </c>
      <c r="F2662" s="66" t="s">
        <v>4814</v>
      </c>
    </row>
    <row r="2663" s="1" customFormat="1" spans="1:6">
      <c r="A2663" s="10">
        <v>2660</v>
      </c>
      <c r="B2663" s="10" t="s">
        <v>4812</v>
      </c>
      <c r="C2663" s="32" t="s">
        <v>4953</v>
      </c>
      <c r="D2663" s="32">
        <v>79624368</v>
      </c>
      <c r="E2663" s="32">
        <v>4305.46</v>
      </c>
      <c r="F2663" s="66" t="s">
        <v>4814</v>
      </c>
    </row>
    <row r="2664" s="1" customFormat="1" spans="1:6">
      <c r="A2664" s="10">
        <v>2661</v>
      </c>
      <c r="B2664" s="10" t="s">
        <v>4812</v>
      </c>
      <c r="C2664" s="32" t="s">
        <v>4954</v>
      </c>
      <c r="D2664" s="32" t="s">
        <v>4955</v>
      </c>
      <c r="E2664" s="32">
        <v>382.02</v>
      </c>
      <c r="F2664" s="66" t="s">
        <v>4814</v>
      </c>
    </row>
    <row r="2665" s="1" customFormat="1" spans="1:6">
      <c r="A2665" s="10">
        <v>2662</v>
      </c>
      <c r="B2665" s="10" t="s">
        <v>4812</v>
      </c>
      <c r="C2665" s="32" t="s">
        <v>4956</v>
      </c>
      <c r="D2665" s="32" t="s">
        <v>4957</v>
      </c>
      <c r="E2665" s="32">
        <v>131.2</v>
      </c>
      <c r="F2665" s="66" t="s">
        <v>4814</v>
      </c>
    </row>
    <row r="2666" s="1" customFormat="1" spans="1:6">
      <c r="A2666" s="10">
        <v>2663</v>
      </c>
      <c r="B2666" s="10" t="s">
        <v>4812</v>
      </c>
      <c r="C2666" s="32" t="s">
        <v>4958</v>
      </c>
      <c r="D2666" s="32">
        <v>103103846</v>
      </c>
      <c r="E2666" s="32">
        <v>12201.7</v>
      </c>
      <c r="F2666" s="66" t="s">
        <v>4814</v>
      </c>
    </row>
    <row r="2667" s="1" customFormat="1" spans="1:6">
      <c r="A2667" s="10">
        <v>2664</v>
      </c>
      <c r="B2667" s="10" t="s">
        <v>4812</v>
      </c>
      <c r="C2667" s="32" t="s">
        <v>4959</v>
      </c>
      <c r="D2667" s="32">
        <v>341062779</v>
      </c>
      <c r="E2667" s="32">
        <v>898.5</v>
      </c>
      <c r="F2667" s="66" t="s">
        <v>4814</v>
      </c>
    </row>
    <row r="2668" s="1" customFormat="1" spans="1:6">
      <c r="A2668" s="10">
        <v>2665</v>
      </c>
      <c r="B2668" s="10" t="s">
        <v>4812</v>
      </c>
      <c r="C2668" s="32" t="s">
        <v>4960</v>
      </c>
      <c r="D2668" s="32">
        <v>69886225</v>
      </c>
      <c r="E2668" s="32">
        <v>577.64</v>
      </c>
      <c r="F2668" s="66" t="s">
        <v>4814</v>
      </c>
    </row>
    <row r="2669" s="1" customFormat="1" spans="1:6">
      <c r="A2669" s="10">
        <v>2666</v>
      </c>
      <c r="B2669" s="10" t="s">
        <v>4812</v>
      </c>
      <c r="C2669" s="32" t="s">
        <v>4961</v>
      </c>
      <c r="D2669" s="32">
        <v>687719459</v>
      </c>
      <c r="E2669" s="32">
        <v>48350.46</v>
      </c>
      <c r="F2669" s="66" t="s">
        <v>4814</v>
      </c>
    </row>
    <row r="2670" s="1" customFormat="1" spans="1:6">
      <c r="A2670" s="10">
        <v>2667</v>
      </c>
      <c r="B2670" s="10" t="s">
        <v>4812</v>
      </c>
      <c r="C2670" s="32" t="s">
        <v>4962</v>
      </c>
      <c r="D2670" s="32">
        <v>64043931</v>
      </c>
      <c r="E2670" s="32">
        <v>958.74</v>
      </c>
      <c r="F2670" s="66" t="s">
        <v>4814</v>
      </c>
    </row>
    <row r="2671" s="1" customFormat="1" spans="1:6">
      <c r="A2671" s="10">
        <v>2668</v>
      </c>
      <c r="B2671" s="10" t="s">
        <v>4812</v>
      </c>
      <c r="C2671" s="32" t="s">
        <v>4963</v>
      </c>
      <c r="D2671" s="32">
        <v>93756949</v>
      </c>
      <c r="E2671" s="32">
        <v>1666.8</v>
      </c>
      <c r="F2671" s="66" t="s">
        <v>4814</v>
      </c>
    </row>
    <row r="2672" s="1" customFormat="1" spans="1:6">
      <c r="A2672" s="10">
        <v>2669</v>
      </c>
      <c r="B2672" s="10" t="s">
        <v>4812</v>
      </c>
      <c r="C2672" s="32" t="s">
        <v>4964</v>
      </c>
      <c r="D2672" s="32">
        <v>340888616</v>
      </c>
      <c r="E2672" s="32">
        <v>313.3</v>
      </c>
      <c r="F2672" s="66" t="s">
        <v>4814</v>
      </c>
    </row>
    <row r="2673" s="1" customFormat="1" spans="1:6">
      <c r="A2673" s="10">
        <v>2670</v>
      </c>
      <c r="B2673" s="10" t="s">
        <v>4812</v>
      </c>
      <c r="C2673" s="32" t="s">
        <v>4965</v>
      </c>
      <c r="D2673" s="32" t="s">
        <v>4966</v>
      </c>
      <c r="E2673" s="32">
        <v>2263.8</v>
      </c>
      <c r="F2673" s="66" t="s">
        <v>4814</v>
      </c>
    </row>
    <row r="2674" s="1" customFormat="1" spans="1:6">
      <c r="A2674" s="10">
        <v>2671</v>
      </c>
      <c r="B2674" s="10" t="s">
        <v>4812</v>
      </c>
      <c r="C2674" s="32" t="s">
        <v>4967</v>
      </c>
      <c r="D2674" s="32" t="s">
        <v>4968</v>
      </c>
      <c r="E2674" s="32">
        <v>2242.48</v>
      </c>
      <c r="F2674" s="66" t="s">
        <v>4814</v>
      </c>
    </row>
    <row r="2675" s="1" customFormat="1" spans="1:6">
      <c r="A2675" s="10">
        <v>2672</v>
      </c>
      <c r="B2675" s="10" t="s">
        <v>4812</v>
      </c>
      <c r="C2675" s="32" t="s">
        <v>4969</v>
      </c>
      <c r="D2675" s="32" t="s">
        <v>4970</v>
      </c>
      <c r="E2675" s="32">
        <v>716.53</v>
      </c>
      <c r="F2675" s="66" t="s">
        <v>4814</v>
      </c>
    </row>
    <row r="2676" s="1" customFormat="1" spans="1:6">
      <c r="A2676" s="10">
        <v>2673</v>
      </c>
      <c r="B2676" s="10" t="s">
        <v>4812</v>
      </c>
      <c r="C2676" s="32" t="s">
        <v>4971</v>
      </c>
      <c r="D2676" s="32">
        <v>671468456</v>
      </c>
      <c r="E2676" s="32">
        <v>1484.23</v>
      </c>
      <c r="F2676" s="66" t="s">
        <v>4814</v>
      </c>
    </row>
    <row r="2677" s="1" customFormat="1" spans="1:6">
      <c r="A2677" s="10">
        <v>2674</v>
      </c>
      <c r="B2677" s="10" t="s">
        <v>4812</v>
      </c>
      <c r="C2677" s="32" t="s">
        <v>4972</v>
      </c>
      <c r="D2677" s="32" t="s">
        <v>4973</v>
      </c>
      <c r="E2677" s="32">
        <v>344.06</v>
      </c>
      <c r="F2677" s="66" t="s">
        <v>4814</v>
      </c>
    </row>
    <row r="2678" s="1" customFormat="1" spans="1:6">
      <c r="A2678" s="10">
        <v>2675</v>
      </c>
      <c r="B2678" s="10" t="s">
        <v>4812</v>
      </c>
      <c r="C2678" s="32" t="s">
        <v>4974</v>
      </c>
      <c r="D2678" s="32" t="s">
        <v>4975</v>
      </c>
      <c r="E2678" s="32">
        <v>44230.28</v>
      </c>
      <c r="F2678" s="66" t="s">
        <v>4814</v>
      </c>
    </row>
    <row r="2679" s="1" customFormat="1" spans="1:6">
      <c r="A2679" s="10">
        <v>2676</v>
      </c>
      <c r="B2679" s="10" t="s">
        <v>4812</v>
      </c>
      <c r="C2679" s="32" t="s">
        <v>4976</v>
      </c>
      <c r="D2679" s="32" t="s">
        <v>4977</v>
      </c>
      <c r="E2679" s="32">
        <v>524.78</v>
      </c>
      <c r="F2679" s="66" t="s">
        <v>4814</v>
      </c>
    </row>
    <row r="2680" s="1" customFormat="1" spans="1:6">
      <c r="A2680" s="10">
        <v>2677</v>
      </c>
      <c r="B2680" s="10" t="s">
        <v>4812</v>
      </c>
      <c r="C2680" s="32" t="s">
        <v>4978</v>
      </c>
      <c r="D2680" s="32">
        <v>600502688</v>
      </c>
      <c r="E2680" s="32">
        <v>577.2</v>
      </c>
      <c r="F2680" s="66" t="s">
        <v>4814</v>
      </c>
    </row>
    <row r="2681" s="1" customFormat="1" spans="1:6">
      <c r="A2681" s="10">
        <v>2678</v>
      </c>
      <c r="B2681" s="10" t="s">
        <v>4812</v>
      </c>
      <c r="C2681" s="32" t="s">
        <v>4979</v>
      </c>
      <c r="D2681" s="32">
        <v>700434870</v>
      </c>
      <c r="E2681" s="32">
        <v>136.5</v>
      </c>
      <c r="F2681" s="66" t="s">
        <v>4814</v>
      </c>
    </row>
    <row r="2682" s="1" customFormat="1" spans="1:6">
      <c r="A2682" s="10">
        <v>2679</v>
      </c>
      <c r="B2682" s="10" t="s">
        <v>4812</v>
      </c>
      <c r="C2682" s="32" t="s">
        <v>4980</v>
      </c>
      <c r="D2682" s="32">
        <v>341036781</v>
      </c>
      <c r="E2682" s="32">
        <v>3567.89</v>
      </c>
      <c r="F2682" s="66" t="s">
        <v>4814</v>
      </c>
    </row>
    <row r="2683" s="1" customFormat="1" spans="1:6">
      <c r="A2683" s="10">
        <v>2680</v>
      </c>
      <c r="B2683" s="10" t="s">
        <v>4812</v>
      </c>
      <c r="C2683" s="32" t="s">
        <v>4981</v>
      </c>
      <c r="D2683" s="32">
        <v>730351179</v>
      </c>
      <c r="E2683" s="32">
        <v>53541.46</v>
      </c>
      <c r="F2683" s="66" t="s">
        <v>4982</v>
      </c>
    </row>
    <row r="2684" s="1" customFormat="1" spans="1:6">
      <c r="A2684" s="10">
        <v>2681</v>
      </c>
      <c r="B2684" s="10" t="s">
        <v>4812</v>
      </c>
      <c r="C2684" s="32" t="s">
        <v>4983</v>
      </c>
      <c r="D2684" s="32">
        <v>328533652</v>
      </c>
      <c r="E2684" s="32">
        <v>888.38</v>
      </c>
      <c r="F2684" s="66" t="s">
        <v>4814</v>
      </c>
    </row>
    <row r="2685" s="1" customFormat="1" spans="1:6">
      <c r="A2685" s="10">
        <v>2682</v>
      </c>
      <c r="B2685" s="10" t="s">
        <v>4812</v>
      </c>
      <c r="C2685" s="32" t="s">
        <v>4984</v>
      </c>
      <c r="D2685" s="32" t="s">
        <v>4985</v>
      </c>
      <c r="E2685" s="32">
        <v>262.39</v>
      </c>
      <c r="F2685" s="66" t="s">
        <v>4814</v>
      </c>
    </row>
    <row r="2686" s="1" customFormat="1" spans="1:6">
      <c r="A2686" s="10">
        <v>2683</v>
      </c>
      <c r="B2686" s="10" t="s">
        <v>4812</v>
      </c>
      <c r="C2686" s="32" t="s">
        <v>4986</v>
      </c>
      <c r="D2686" s="32" t="s">
        <v>4987</v>
      </c>
      <c r="E2686" s="32">
        <v>624</v>
      </c>
      <c r="F2686" s="66" t="s">
        <v>4814</v>
      </c>
    </row>
    <row r="2687" s="1" customFormat="1" spans="1:6">
      <c r="A2687" s="10">
        <v>2684</v>
      </c>
      <c r="B2687" s="10" t="s">
        <v>4812</v>
      </c>
      <c r="C2687" s="32" t="s">
        <v>4988</v>
      </c>
      <c r="D2687" s="32">
        <v>340965730</v>
      </c>
      <c r="E2687" s="32">
        <v>766.8</v>
      </c>
      <c r="F2687" s="66" t="s">
        <v>4814</v>
      </c>
    </row>
    <row r="2688" s="1" customFormat="1" spans="1:6">
      <c r="A2688" s="10">
        <v>2685</v>
      </c>
      <c r="B2688" s="10" t="s">
        <v>4812</v>
      </c>
      <c r="C2688" s="32" t="s">
        <v>4989</v>
      </c>
      <c r="D2688" s="32">
        <v>328648919</v>
      </c>
      <c r="E2688" s="32">
        <v>2628.16</v>
      </c>
      <c r="F2688" s="66" t="s">
        <v>4814</v>
      </c>
    </row>
    <row r="2689" s="1" customFormat="1" spans="1:6">
      <c r="A2689" s="10">
        <v>2686</v>
      </c>
      <c r="B2689" s="10" t="s">
        <v>4812</v>
      </c>
      <c r="C2689" s="32" t="s">
        <v>4990</v>
      </c>
      <c r="D2689" s="32">
        <v>758100523</v>
      </c>
      <c r="E2689" s="32">
        <v>1157.22</v>
      </c>
      <c r="F2689" s="66" t="s">
        <v>4991</v>
      </c>
    </row>
    <row r="2690" s="1" customFormat="1" spans="1:6">
      <c r="A2690" s="10">
        <v>2687</v>
      </c>
      <c r="B2690" s="10" t="s">
        <v>4812</v>
      </c>
      <c r="C2690" s="32" t="s">
        <v>4992</v>
      </c>
      <c r="D2690" s="32">
        <v>300364738</v>
      </c>
      <c r="E2690" s="32">
        <v>393.59</v>
      </c>
      <c r="F2690" s="66" t="s">
        <v>4814</v>
      </c>
    </row>
    <row r="2691" s="1" customFormat="1" spans="1:6">
      <c r="A2691" s="10">
        <v>2688</v>
      </c>
      <c r="B2691" s="10" t="s">
        <v>4812</v>
      </c>
      <c r="C2691" s="32" t="s">
        <v>4993</v>
      </c>
      <c r="D2691" s="32">
        <v>700500268</v>
      </c>
      <c r="E2691" s="32">
        <v>1248</v>
      </c>
      <c r="F2691" s="66" t="s">
        <v>4814</v>
      </c>
    </row>
    <row r="2692" s="1" customFormat="1" spans="1:6">
      <c r="A2692" s="10">
        <v>2689</v>
      </c>
      <c r="B2692" s="10" t="s">
        <v>4812</v>
      </c>
      <c r="C2692" s="32" t="s">
        <v>4994</v>
      </c>
      <c r="D2692" s="32" t="s">
        <v>4995</v>
      </c>
      <c r="E2692" s="32">
        <v>1268.69</v>
      </c>
      <c r="F2692" s="66" t="s">
        <v>4814</v>
      </c>
    </row>
    <row r="2693" s="1" customFormat="1" spans="1:6">
      <c r="A2693" s="10">
        <v>2690</v>
      </c>
      <c r="B2693" s="10" t="s">
        <v>4812</v>
      </c>
      <c r="C2693" s="32" t="s">
        <v>4996</v>
      </c>
      <c r="D2693" s="32" t="s">
        <v>4997</v>
      </c>
      <c r="E2693" s="32">
        <v>1298.33</v>
      </c>
      <c r="F2693" s="66" t="s">
        <v>4814</v>
      </c>
    </row>
    <row r="2694" s="1" customFormat="1" spans="1:6">
      <c r="A2694" s="10">
        <v>2691</v>
      </c>
      <c r="B2694" s="10" t="s">
        <v>4812</v>
      </c>
      <c r="C2694" s="32" t="s">
        <v>4998</v>
      </c>
      <c r="D2694" s="32">
        <v>238798382</v>
      </c>
      <c r="E2694" s="32">
        <v>3804.67</v>
      </c>
      <c r="F2694" s="66" t="s">
        <v>4814</v>
      </c>
    </row>
    <row r="2695" s="1" customFormat="1" spans="1:6">
      <c r="A2695" s="10">
        <v>2692</v>
      </c>
      <c r="B2695" s="10" t="s">
        <v>4812</v>
      </c>
      <c r="C2695" s="32" t="s">
        <v>4999</v>
      </c>
      <c r="D2695" s="32" t="s">
        <v>5000</v>
      </c>
      <c r="E2695" s="32">
        <v>5782.99</v>
      </c>
      <c r="F2695" s="66" t="s">
        <v>5001</v>
      </c>
    </row>
    <row r="2696" s="1" customFormat="1" spans="1:6">
      <c r="A2696" s="10">
        <v>2693</v>
      </c>
      <c r="B2696" s="10" t="s">
        <v>4812</v>
      </c>
      <c r="C2696" s="32" t="s">
        <v>5002</v>
      </c>
      <c r="D2696" s="32">
        <v>797269858</v>
      </c>
      <c r="E2696" s="32">
        <v>49761.76</v>
      </c>
      <c r="F2696" s="66" t="s">
        <v>4814</v>
      </c>
    </row>
    <row r="2697" s="1" customFormat="1" spans="1:6">
      <c r="A2697" s="10">
        <v>2694</v>
      </c>
      <c r="B2697" s="10" t="s">
        <v>4812</v>
      </c>
      <c r="C2697" s="32" t="s">
        <v>5003</v>
      </c>
      <c r="D2697" s="32" t="s">
        <v>5004</v>
      </c>
      <c r="E2697" s="32">
        <v>524.78</v>
      </c>
      <c r="F2697" s="66" t="s">
        <v>4814</v>
      </c>
    </row>
    <row r="2698" s="1" customFormat="1" spans="1:6">
      <c r="A2698" s="10">
        <v>2695</v>
      </c>
      <c r="B2698" s="10" t="s">
        <v>4812</v>
      </c>
      <c r="C2698" s="32" t="s">
        <v>5005</v>
      </c>
      <c r="D2698" s="32" t="s">
        <v>5006</v>
      </c>
      <c r="E2698" s="32">
        <v>320.17</v>
      </c>
      <c r="F2698" s="66" t="s">
        <v>4814</v>
      </c>
    </row>
    <row r="2699" s="1" customFormat="1" spans="1:6">
      <c r="A2699" s="10">
        <v>2696</v>
      </c>
      <c r="B2699" s="10" t="s">
        <v>4812</v>
      </c>
      <c r="C2699" s="32" t="s">
        <v>5007</v>
      </c>
      <c r="D2699" s="32" t="s">
        <v>5008</v>
      </c>
      <c r="E2699" s="32">
        <v>785.46</v>
      </c>
      <c r="F2699" s="66" t="s">
        <v>4814</v>
      </c>
    </row>
    <row r="2700" s="1" customFormat="1" spans="1:6">
      <c r="A2700" s="10">
        <v>2697</v>
      </c>
      <c r="B2700" s="10" t="s">
        <v>4812</v>
      </c>
      <c r="C2700" s="32" t="s">
        <v>5009</v>
      </c>
      <c r="D2700" s="32" t="s">
        <v>5010</v>
      </c>
      <c r="E2700" s="32">
        <v>1261.8</v>
      </c>
      <c r="F2700" s="66" t="s">
        <v>4814</v>
      </c>
    </row>
    <row r="2701" s="1" customFormat="1" spans="1:6">
      <c r="A2701" s="10">
        <v>2698</v>
      </c>
      <c r="B2701" s="10" t="s">
        <v>4812</v>
      </c>
      <c r="C2701" s="32" t="s">
        <v>5011</v>
      </c>
      <c r="D2701" s="32" t="s">
        <v>5012</v>
      </c>
      <c r="E2701" s="32">
        <v>3877.93</v>
      </c>
      <c r="F2701" s="66" t="s">
        <v>4814</v>
      </c>
    </row>
    <row r="2702" s="1" customFormat="1" spans="1:6">
      <c r="A2702" s="10">
        <v>2699</v>
      </c>
      <c r="B2702" s="10" t="s">
        <v>4812</v>
      </c>
      <c r="C2702" s="32" t="s">
        <v>5013</v>
      </c>
      <c r="D2702" s="32" t="s">
        <v>5014</v>
      </c>
      <c r="E2702" s="32">
        <v>959.52</v>
      </c>
      <c r="F2702" s="66" t="s">
        <v>4814</v>
      </c>
    </row>
    <row r="2703" s="1" customFormat="1" spans="1:6">
      <c r="A2703" s="10">
        <v>2700</v>
      </c>
      <c r="B2703" s="10" t="s">
        <v>4812</v>
      </c>
      <c r="C2703" s="32" t="s">
        <v>5015</v>
      </c>
      <c r="D2703" s="32" t="s">
        <v>5016</v>
      </c>
      <c r="E2703" s="32">
        <v>24783.35</v>
      </c>
      <c r="F2703" s="66" t="s">
        <v>4814</v>
      </c>
    </row>
    <row r="2704" s="1" customFormat="1" spans="1:6">
      <c r="A2704" s="10">
        <v>2701</v>
      </c>
      <c r="B2704" s="10" t="s">
        <v>4812</v>
      </c>
      <c r="C2704" s="32" t="s">
        <v>5017</v>
      </c>
      <c r="D2704" s="32">
        <v>55280898</v>
      </c>
      <c r="E2704" s="32">
        <v>312.85</v>
      </c>
      <c r="F2704" s="66" t="s">
        <v>4814</v>
      </c>
    </row>
    <row r="2705" s="1" customFormat="1" spans="1:6">
      <c r="A2705" s="10">
        <v>2702</v>
      </c>
      <c r="B2705" s="10" t="s">
        <v>4812</v>
      </c>
      <c r="C2705" s="32" t="s">
        <v>5018</v>
      </c>
      <c r="D2705" s="32" t="s">
        <v>5019</v>
      </c>
      <c r="E2705" s="32">
        <v>4466.72</v>
      </c>
      <c r="F2705" s="66" t="s">
        <v>5020</v>
      </c>
    </row>
    <row r="2706" s="1" customFormat="1" spans="1:6">
      <c r="A2706" s="10">
        <v>2703</v>
      </c>
      <c r="B2706" s="10" t="s">
        <v>4812</v>
      </c>
      <c r="C2706" s="32" t="s">
        <v>5021</v>
      </c>
      <c r="D2706" s="32" t="s">
        <v>5022</v>
      </c>
      <c r="E2706" s="32">
        <v>1216.61</v>
      </c>
      <c r="F2706" s="66" t="s">
        <v>4814</v>
      </c>
    </row>
    <row r="2707" s="1" customFormat="1" spans="1:6">
      <c r="A2707" s="10">
        <v>2704</v>
      </c>
      <c r="B2707" s="10" t="s">
        <v>4812</v>
      </c>
      <c r="C2707" s="32" t="s">
        <v>5023</v>
      </c>
      <c r="D2707" s="32" t="s">
        <v>5024</v>
      </c>
      <c r="E2707" s="32">
        <v>10131.38</v>
      </c>
      <c r="F2707" s="66" t="s">
        <v>4814</v>
      </c>
    </row>
    <row r="2708" s="1" customFormat="1" spans="1:6">
      <c r="A2708" s="10">
        <v>2705</v>
      </c>
      <c r="B2708" s="10" t="s">
        <v>4812</v>
      </c>
      <c r="C2708" s="32" t="s">
        <v>5025</v>
      </c>
      <c r="D2708" s="32" t="s">
        <v>5026</v>
      </c>
      <c r="E2708" s="32">
        <v>6132.16</v>
      </c>
      <c r="F2708" s="66" t="s">
        <v>4814</v>
      </c>
    </row>
    <row r="2709" s="1" customFormat="1" spans="1:6">
      <c r="A2709" s="10">
        <v>2706</v>
      </c>
      <c r="B2709" s="10" t="s">
        <v>4812</v>
      </c>
      <c r="C2709" s="32" t="s">
        <v>5027</v>
      </c>
      <c r="D2709" s="32" t="s">
        <v>5028</v>
      </c>
      <c r="E2709" s="32">
        <v>61055.55</v>
      </c>
      <c r="F2709" s="66" t="s">
        <v>4814</v>
      </c>
    </row>
    <row r="2710" s="1" customFormat="1" spans="1:6">
      <c r="A2710" s="10">
        <v>2707</v>
      </c>
      <c r="B2710" s="10" t="s">
        <v>4812</v>
      </c>
      <c r="C2710" s="32" t="s">
        <v>5029</v>
      </c>
      <c r="D2710" s="32" t="s">
        <v>5030</v>
      </c>
      <c r="E2710" s="32">
        <v>1930.58</v>
      </c>
      <c r="F2710" s="66" t="s">
        <v>4814</v>
      </c>
    </row>
    <row r="2711" s="1" customFormat="1" spans="1:6">
      <c r="A2711" s="10">
        <v>2708</v>
      </c>
      <c r="B2711" s="10" t="s">
        <v>4812</v>
      </c>
      <c r="C2711" s="32" t="s">
        <v>5031</v>
      </c>
      <c r="D2711" s="32" t="s">
        <v>5032</v>
      </c>
      <c r="E2711" s="32">
        <v>496.46</v>
      </c>
      <c r="F2711" s="66" t="s">
        <v>4814</v>
      </c>
    </row>
    <row r="2712" s="1" customFormat="1" spans="1:6">
      <c r="A2712" s="10">
        <v>2709</v>
      </c>
      <c r="B2712" s="10" t="s">
        <v>4812</v>
      </c>
      <c r="C2712" s="32" t="s">
        <v>5033</v>
      </c>
      <c r="D2712" s="32" t="s">
        <v>5034</v>
      </c>
      <c r="E2712" s="32">
        <v>3902.54</v>
      </c>
      <c r="F2712" s="66" t="s">
        <v>4814</v>
      </c>
    </row>
    <row r="2713" s="1" customFormat="1" spans="1:6">
      <c r="A2713" s="10">
        <v>2710</v>
      </c>
      <c r="B2713" s="10" t="s">
        <v>4812</v>
      </c>
      <c r="C2713" s="32" t="s">
        <v>5035</v>
      </c>
      <c r="D2713" s="32" t="s">
        <v>5036</v>
      </c>
      <c r="E2713" s="32">
        <v>1766.38</v>
      </c>
      <c r="F2713" s="66" t="s">
        <v>5037</v>
      </c>
    </row>
    <row r="2714" s="1" customFormat="1" spans="1:6">
      <c r="A2714" s="10">
        <v>2711</v>
      </c>
      <c r="B2714" s="10" t="s">
        <v>4812</v>
      </c>
      <c r="C2714" s="32" t="s">
        <v>5038</v>
      </c>
      <c r="D2714" s="32" t="s">
        <v>5039</v>
      </c>
      <c r="E2714" s="32">
        <v>787.18</v>
      </c>
      <c r="F2714" s="66" t="s">
        <v>4814</v>
      </c>
    </row>
    <row r="2715" s="1" customFormat="1" spans="1:6">
      <c r="A2715" s="10">
        <v>2712</v>
      </c>
      <c r="B2715" s="10" t="s">
        <v>4812</v>
      </c>
      <c r="C2715" s="32" t="s">
        <v>5040</v>
      </c>
      <c r="D2715" s="32">
        <v>600526989</v>
      </c>
      <c r="E2715" s="32">
        <v>541.4</v>
      </c>
      <c r="F2715" s="66" t="s">
        <v>4814</v>
      </c>
    </row>
    <row r="2716" s="1" customFormat="1" spans="1:6">
      <c r="A2716" s="10">
        <v>2713</v>
      </c>
      <c r="B2716" s="10" t="s">
        <v>4812</v>
      </c>
      <c r="C2716" s="32" t="s">
        <v>5041</v>
      </c>
      <c r="D2716" s="32">
        <v>718240038</v>
      </c>
      <c r="E2716" s="32">
        <v>2094.48</v>
      </c>
      <c r="F2716" s="66" t="s">
        <v>4814</v>
      </c>
    </row>
    <row r="2717" s="1" customFormat="1" spans="1:6">
      <c r="A2717" s="10">
        <v>2714</v>
      </c>
      <c r="B2717" s="10" t="s">
        <v>4812</v>
      </c>
      <c r="C2717" s="32" t="s">
        <v>5042</v>
      </c>
      <c r="D2717" s="32" t="s">
        <v>5043</v>
      </c>
      <c r="E2717" s="32">
        <v>2755.12</v>
      </c>
      <c r="F2717" s="66" t="s">
        <v>4814</v>
      </c>
    </row>
    <row r="2718" s="1" customFormat="1" spans="1:6">
      <c r="A2718" s="10">
        <v>2715</v>
      </c>
      <c r="B2718" s="10" t="s">
        <v>4812</v>
      </c>
      <c r="C2718" s="32" t="s">
        <v>5044</v>
      </c>
      <c r="D2718" s="32" t="s">
        <v>5045</v>
      </c>
      <c r="E2718" s="32">
        <v>14688.95</v>
      </c>
      <c r="F2718" s="66" t="s">
        <v>4814</v>
      </c>
    </row>
    <row r="2719" s="1" customFormat="1" spans="1:6">
      <c r="A2719" s="10">
        <v>2716</v>
      </c>
      <c r="B2719" s="10" t="s">
        <v>4812</v>
      </c>
      <c r="C2719" s="32" t="s">
        <v>5046</v>
      </c>
      <c r="D2719" s="32">
        <v>300327603</v>
      </c>
      <c r="E2719" s="32">
        <v>999.11</v>
      </c>
      <c r="F2719" s="66" t="s">
        <v>4814</v>
      </c>
    </row>
    <row r="2720" s="1" customFormat="1" spans="1:6">
      <c r="A2720" s="10">
        <v>2717</v>
      </c>
      <c r="B2720" s="10" t="s">
        <v>4812</v>
      </c>
      <c r="C2720" s="32" t="s">
        <v>5047</v>
      </c>
      <c r="D2720" s="32">
        <v>786390900</v>
      </c>
      <c r="E2720" s="32">
        <v>655.98</v>
      </c>
      <c r="F2720" s="66" t="s">
        <v>4814</v>
      </c>
    </row>
    <row r="2721" s="1" customFormat="1" spans="1:6">
      <c r="A2721" s="10">
        <v>2718</v>
      </c>
      <c r="B2721" s="10" t="s">
        <v>4812</v>
      </c>
      <c r="C2721" s="32" t="s">
        <v>5048</v>
      </c>
      <c r="D2721" s="32">
        <v>744036065</v>
      </c>
      <c r="E2721" s="32">
        <v>71292.15</v>
      </c>
      <c r="F2721" s="66" t="s">
        <v>5049</v>
      </c>
    </row>
    <row r="2722" s="1" customFormat="1" spans="1:6">
      <c r="A2722" s="10">
        <v>2719</v>
      </c>
      <c r="B2722" s="10" t="s">
        <v>4812</v>
      </c>
      <c r="C2722" s="32" t="s">
        <v>5050</v>
      </c>
      <c r="D2722" s="32">
        <v>697433913</v>
      </c>
      <c r="E2722" s="32">
        <v>9934.57</v>
      </c>
      <c r="F2722" s="66" t="s">
        <v>5051</v>
      </c>
    </row>
    <row r="2723" s="1" customFormat="1" spans="1:6">
      <c r="A2723" s="10">
        <v>2720</v>
      </c>
      <c r="B2723" s="10" t="s">
        <v>4812</v>
      </c>
      <c r="C2723" s="32" t="s">
        <v>5052</v>
      </c>
      <c r="D2723" s="32">
        <v>300529790</v>
      </c>
      <c r="E2723" s="32">
        <v>2000.89</v>
      </c>
      <c r="F2723" s="66" t="s">
        <v>4814</v>
      </c>
    </row>
    <row r="2724" s="1" customFormat="1" spans="1:6">
      <c r="A2724" s="10">
        <v>2721</v>
      </c>
      <c r="B2724" s="10" t="s">
        <v>4812</v>
      </c>
      <c r="C2724" s="32" t="s">
        <v>5053</v>
      </c>
      <c r="D2724" s="32" t="s">
        <v>5054</v>
      </c>
      <c r="E2724" s="32">
        <v>13684.75</v>
      </c>
      <c r="F2724" s="66" t="s">
        <v>5055</v>
      </c>
    </row>
    <row r="2725" s="1" customFormat="1" spans="1:6">
      <c r="A2725" s="10">
        <v>2722</v>
      </c>
      <c r="B2725" s="10" t="s">
        <v>4812</v>
      </c>
      <c r="C2725" s="32" t="s">
        <v>5056</v>
      </c>
      <c r="D2725" s="32">
        <v>663093914</v>
      </c>
      <c r="E2725" s="32">
        <v>11352.9</v>
      </c>
      <c r="F2725" s="66" t="s">
        <v>4814</v>
      </c>
    </row>
    <row r="2726" s="1" customFormat="1" spans="1:6">
      <c r="A2726" s="10">
        <v>2723</v>
      </c>
      <c r="B2726" s="10" t="s">
        <v>4812</v>
      </c>
      <c r="C2726" s="32" t="s">
        <v>5057</v>
      </c>
      <c r="D2726" s="32">
        <v>777326624</v>
      </c>
      <c r="E2726" s="32">
        <v>40057.35</v>
      </c>
      <c r="F2726" s="66" t="s">
        <v>5058</v>
      </c>
    </row>
    <row r="2727" s="1" customFormat="1" spans="1:6">
      <c r="A2727" s="10">
        <v>2724</v>
      </c>
      <c r="B2727" s="10" t="s">
        <v>4812</v>
      </c>
      <c r="C2727" s="32" t="s">
        <v>5059</v>
      </c>
      <c r="D2727" s="32">
        <v>700406001</v>
      </c>
      <c r="E2727" s="32">
        <v>4663.1</v>
      </c>
      <c r="F2727" s="66" t="s">
        <v>4814</v>
      </c>
    </row>
    <row r="2728" s="1" customFormat="1" spans="1:6">
      <c r="A2728" s="10">
        <v>2725</v>
      </c>
      <c r="B2728" s="10" t="s">
        <v>4812</v>
      </c>
      <c r="C2728" s="32" t="s">
        <v>5060</v>
      </c>
      <c r="D2728" s="32" t="s">
        <v>5061</v>
      </c>
      <c r="E2728" s="32">
        <v>15944.36</v>
      </c>
      <c r="F2728" s="67">
        <v>0.0517</v>
      </c>
    </row>
    <row r="2729" s="1" customFormat="1" spans="1:6">
      <c r="A2729" s="10">
        <v>2726</v>
      </c>
      <c r="B2729" s="10" t="s">
        <v>4812</v>
      </c>
      <c r="C2729" s="32" t="s">
        <v>5062</v>
      </c>
      <c r="D2729" s="32" t="s">
        <v>5063</v>
      </c>
      <c r="E2729" s="68">
        <v>1060.18</v>
      </c>
      <c r="F2729" s="67">
        <v>0</v>
      </c>
    </row>
    <row r="2730" s="1" customFormat="1" spans="1:6">
      <c r="A2730" s="10">
        <v>2727</v>
      </c>
      <c r="B2730" s="10" t="s">
        <v>4812</v>
      </c>
      <c r="C2730" s="32" t="s">
        <v>5064</v>
      </c>
      <c r="D2730" s="32" t="s">
        <v>5065</v>
      </c>
      <c r="E2730" s="32">
        <v>15774.83</v>
      </c>
      <c r="F2730" s="69">
        <v>0</v>
      </c>
    </row>
    <row r="2731" s="1" customFormat="1" spans="1:6">
      <c r="A2731" s="10">
        <v>2728</v>
      </c>
      <c r="B2731" s="10" t="s">
        <v>4812</v>
      </c>
      <c r="C2731" s="32" t="s">
        <v>5066</v>
      </c>
      <c r="D2731" s="32" t="s">
        <v>5067</v>
      </c>
      <c r="E2731" s="32">
        <v>32886.64</v>
      </c>
      <c r="F2731" s="69">
        <v>0</v>
      </c>
    </row>
    <row r="2732" s="1" customFormat="1" spans="1:6">
      <c r="A2732" s="10">
        <v>2729</v>
      </c>
      <c r="B2732" s="10" t="s">
        <v>4812</v>
      </c>
      <c r="C2732" s="32" t="s">
        <v>5068</v>
      </c>
      <c r="D2732" s="32" t="s">
        <v>5069</v>
      </c>
      <c r="E2732" s="68">
        <v>633.28</v>
      </c>
      <c r="F2732" s="69">
        <v>0</v>
      </c>
    </row>
    <row r="2733" s="1" customFormat="1" spans="1:6">
      <c r="A2733" s="10">
        <v>2730</v>
      </c>
      <c r="B2733" s="10" t="s">
        <v>4812</v>
      </c>
      <c r="C2733" s="32" t="s">
        <v>5070</v>
      </c>
      <c r="D2733" s="32" t="s">
        <v>5071</v>
      </c>
      <c r="E2733" s="68">
        <v>2816.17</v>
      </c>
      <c r="F2733" s="69">
        <v>0</v>
      </c>
    </row>
    <row r="2734" s="1" customFormat="1" spans="1:6">
      <c r="A2734" s="10">
        <v>2731</v>
      </c>
      <c r="B2734" s="10" t="s">
        <v>4812</v>
      </c>
      <c r="C2734" s="32" t="s">
        <v>5072</v>
      </c>
      <c r="D2734" s="32" t="s">
        <v>5073</v>
      </c>
      <c r="E2734" s="68">
        <v>219.78</v>
      </c>
      <c r="F2734" s="67">
        <v>0</v>
      </c>
    </row>
    <row r="2735" s="1" customFormat="1" spans="1:6">
      <c r="A2735" s="10">
        <v>2732</v>
      </c>
      <c r="B2735" s="10" t="s">
        <v>4812</v>
      </c>
      <c r="C2735" s="32" t="s">
        <v>5074</v>
      </c>
      <c r="D2735" s="32" t="s">
        <v>5075</v>
      </c>
      <c r="E2735" s="68">
        <v>816</v>
      </c>
      <c r="F2735" s="67">
        <v>0</v>
      </c>
    </row>
    <row r="2736" s="1" customFormat="1" spans="1:6">
      <c r="A2736" s="10">
        <v>2733</v>
      </c>
      <c r="B2736" s="10" t="s">
        <v>4812</v>
      </c>
      <c r="C2736" s="32" t="s">
        <v>5076</v>
      </c>
      <c r="D2736" s="32" t="s">
        <v>5077</v>
      </c>
      <c r="E2736" s="68">
        <v>1059.93</v>
      </c>
      <c r="F2736" s="67">
        <v>0</v>
      </c>
    </row>
    <row r="2737" s="1" customFormat="1" spans="1:6">
      <c r="A2737" s="10">
        <v>2734</v>
      </c>
      <c r="B2737" s="10" t="s">
        <v>4812</v>
      </c>
      <c r="C2737" s="32" t="s">
        <v>5078</v>
      </c>
      <c r="D2737" s="32" t="s">
        <v>5079</v>
      </c>
      <c r="E2737" s="68">
        <v>195</v>
      </c>
      <c r="F2737" s="67">
        <v>0</v>
      </c>
    </row>
    <row r="2738" s="1" customFormat="1" spans="1:6">
      <c r="A2738" s="10">
        <v>2735</v>
      </c>
      <c r="B2738" s="10" t="s">
        <v>4812</v>
      </c>
      <c r="C2738" s="32" t="s">
        <v>5080</v>
      </c>
      <c r="D2738" s="32" t="s">
        <v>5081</v>
      </c>
      <c r="E2738" s="68">
        <v>262.39</v>
      </c>
      <c r="F2738" s="67">
        <v>0</v>
      </c>
    </row>
    <row r="2739" s="1" customFormat="1" spans="1:6">
      <c r="A2739" s="10">
        <v>2736</v>
      </c>
      <c r="B2739" s="10" t="s">
        <v>4812</v>
      </c>
      <c r="C2739" s="32" t="s">
        <v>5082</v>
      </c>
      <c r="D2739" s="32" t="s">
        <v>5083</v>
      </c>
      <c r="E2739" s="68">
        <v>746.81</v>
      </c>
      <c r="F2739" s="67">
        <v>0</v>
      </c>
    </row>
    <row r="2740" s="1" customFormat="1" spans="1:6">
      <c r="A2740" s="10">
        <v>2737</v>
      </c>
      <c r="B2740" s="10" t="s">
        <v>4812</v>
      </c>
      <c r="C2740" s="32" t="s">
        <v>5084</v>
      </c>
      <c r="D2740" s="32" t="s">
        <v>5085</v>
      </c>
      <c r="E2740" s="32">
        <v>529.75</v>
      </c>
      <c r="F2740" s="67">
        <v>0</v>
      </c>
    </row>
    <row r="2741" s="1" customFormat="1" spans="1:6">
      <c r="A2741" s="10">
        <v>2738</v>
      </c>
      <c r="B2741" s="10" t="s">
        <v>4812</v>
      </c>
      <c r="C2741" s="32" t="s">
        <v>5086</v>
      </c>
      <c r="D2741" s="32" t="s">
        <v>5087</v>
      </c>
      <c r="E2741" s="32">
        <v>879.3</v>
      </c>
      <c r="F2741" s="67">
        <v>0</v>
      </c>
    </row>
    <row r="2742" s="1" customFormat="1" spans="1:6">
      <c r="A2742" s="10">
        <v>2739</v>
      </c>
      <c r="B2742" s="10" t="s">
        <v>4812</v>
      </c>
      <c r="C2742" s="32" t="s">
        <v>5088</v>
      </c>
      <c r="D2742" s="32" t="s">
        <v>5089</v>
      </c>
      <c r="E2742" s="32">
        <v>131.2</v>
      </c>
      <c r="F2742" s="67">
        <v>0</v>
      </c>
    </row>
    <row r="2743" s="1" customFormat="1" spans="1:6">
      <c r="A2743" s="10">
        <v>2740</v>
      </c>
      <c r="B2743" s="10" t="s">
        <v>4812</v>
      </c>
      <c r="C2743" s="32" t="s">
        <v>5090</v>
      </c>
      <c r="D2743" s="32" t="s">
        <v>5091</v>
      </c>
      <c r="E2743" s="32">
        <v>593</v>
      </c>
      <c r="F2743" s="67">
        <v>0</v>
      </c>
    </row>
    <row r="2744" s="1" customFormat="1" spans="1:6">
      <c r="A2744" s="10">
        <v>2741</v>
      </c>
      <c r="B2744" s="10" t="s">
        <v>4812</v>
      </c>
      <c r="C2744" s="32" t="s">
        <v>5092</v>
      </c>
      <c r="D2744" s="32" t="s">
        <v>5093</v>
      </c>
      <c r="E2744" s="32">
        <v>1162.63</v>
      </c>
      <c r="F2744" s="67">
        <v>0</v>
      </c>
    </row>
    <row r="2745" s="1" customFormat="1" spans="1:6">
      <c r="A2745" s="10">
        <v>2742</v>
      </c>
      <c r="B2745" s="10" t="s">
        <v>4812</v>
      </c>
      <c r="C2745" s="32" t="s">
        <v>5094</v>
      </c>
      <c r="D2745" s="32" t="s">
        <v>5095</v>
      </c>
      <c r="E2745" s="32">
        <v>38155.64</v>
      </c>
      <c r="F2745" s="67">
        <v>0</v>
      </c>
    </row>
    <row r="2746" s="1" customFormat="1" spans="1:6">
      <c r="A2746" s="10">
        <v>2743</v>
      </c>
      <c r="B2746" s="10" t="s">
        <v>4812</v>
      </c>
      <c r="C2746" s="32" t="s">
        <v>5096</v>
      </c>
      <c r="D2746" s="32" t="s">
        <v>5097</v>
      </c>
      <c r="E2746" s="32">
        <v>1822.5</v>
      </c>
      <c r="F2746" s="67">
        <v>0</v>
      </c>
    </row>
    <row r="2747" s="1" customFormat="1" spans="1:6">
      <c r="A2747" s="10">
        <v>2744</v>
      </c>
      <c r="B2747" s="10" t="s">
        <v>4812</v>
      </c>
      <c r="C2747" s="11" t="s">
        <v>5098</v>
      </c>
      <c r="D2747" s="11" t="s">
        <v>5099</v>
      </c>
      <c r="E2747" s="13">
        <v>4496.57</v>
      </c>
      <c r="F2747" s="67">
        <v>0</v>
      </c>
    </row>
    <row r="2748" s="1" customFormat="1" spans="1:6">
      <c r="A2748" s="10">
        <v>2745</v>
      </c>
      <c r="B2748" s="10" t="s">
        <v>4812</v>
      </c>
      <c r="C2748" s="11" t="s">
        <v>5100</v>
      </c>
      <c r="D2748" s="11" t="s">
        <v>5101</v>
      </c>
      <c r="E2748" s="13">
        <v>354</v>
      </c>
      <c r="F2748" s="67">
        <v>0</v>
      </c>
    </row>
    <row r="2749" s="1" customFormat="1" spans="1:6">
      <c r="A2749" s="10">
        <v>2746</v>
      </c>
      <c r="B2749" s="10" t="s">
        <v>4812</v>
      </c>
      <c r="C2749" s="32" t="s">
        <v>5102</v>
      </c>
      <c r="D2749" s="32" t="s">
        <v>5103</v>
      </c>
      <c r="E2749" s="68">
        <v>131.2</v>
      </c>
      <c r="F2749" s="67">
        <v>0</v>
      </c>
    </row>
    <row r="2750" s="1" customFormat="1" spans="1:6">
      <c r="A2750" s="10">
        <v>2747</v>
      </c>
      <c r="B2750" s="10" t="s">
        <v>4812</v>
      </c>
      <c r="C2750" s="32" t="s">
        <v>5104</v>
      </c>
      <c r="D2750" s="32" t="s">
        <v>5105</v>
      </c>
      <c r="E2750" s="68">
        <v>171.6</v>
      </c>
      <c r="F2750" s="67">
        <v>0</v>
      </c>
    </row>
    <row r="2751" s="1" customFormat="1" spans="1:6">
      <c r="A2751" s="10">
        <v>2748</v>
      </c>
      <c r="B2751" s="10" t="s">
        <v>4812</v>
      </c>
      <c r="C2751" s="32" t="s">
        <v>5106</v>
      </c>
      <c r="D2751" s="32" t="s">
        <v>5107</v>
      </c>
      <c r="E2751" s="68">
        <v>15272.77</v>
      </c>
      <c r="F2751" s="67">
        <v>0</v>
      </c>
    </row>
    <row r="2752" s="1" customFormat="1" spans="1:6">
      <c r="A2752" s="10">
        <v>2749</v>
      </c>
      <c r="B2752" s="10" t="s">
        <v>4812</v>
      </c>
      <c r="C2752" s="32" t="s">
        <v>5108</v>
      </c>
      <c r="D2752" s="32" t="s">
        <v>5109</v>
      </c>
      <c r="E2752" s="68">
        <v>585.47</v>
      </c>
      <c r="F2752" s="67">
        <v>0</v>
      </c>
    </row>
    <row r="2753" s="1" customFormat="1" spans="1:6">
      <c r="A2753" s="10">
        <v>2750</v>
      </c>
      <c r="B2753" s="10" t="s">
        <v>4812</v>
      </c>
      <c r="C2753" s="32" t="s">
        <v>5110</v>
      </c>
      <c r="D2753" s="32" t="s">
        <v>5111</v>
      </c>
      <c r="E2753" s="68">
        <v>162.16</v>
      </c>
      <c r="F2753" s="67">
        <v>0</v>
      </c>
    </row>
    <row r="2754" s="1" customFormat="1" spans="1:6">
      <c r="A2754" s="10">
        <v>2751</v>
      </c>
      <c r="B2754" s="10" t="s">
        <v>4812</v>
      </c>
      <c r="C2754" s="32" t="s">
        <v>5112</v>
      </c>
      <c r="D2754" s="32" t="s">
        <v>5113</v>
      </c>
      <c r="E2754" s="68">
        <v>1342.26</v>
      </c>
      <c r="F2754" s="67">
        <v>0</v>
      </c>
    </row>
    <row r="2755" s="1" customFormat="1" spans="1:6">
      <c r="A2755" s="10">
        <v>2752</v>
      </c>
      <c r="B2755" s="10" t="s">
        <v>4812</v>
      </c>
      <c r="C2755" s="32" t="s">
        <v>5114</v>
      </c>
      <c r="D2755" s="32" t="s">
        <v>5115</v>
      </c>
      <c r="E2755" s="68">
        <v>131.2</v>
      </c>
      <c r="F2755" s="67">
        <v>0</v>
      </c>
    </row>
    <row r="2756" s="1" customFormat="1" spans="1:6">
      <c r="A2756" s="10">
        <v>2753</v>
      </c>
      <c r="B2756" s="10" t="s">
        <v>4812</v>
      </c>
      <c r="C2756" s="32" t="s">
        <v>5116</v>
      </c>
      <c r="D2756" s="32" t="s">
        <v>5117</v>
      </c>
      <c r="E2756" s="68">
        <v>280408.16</v>
      </c>
      <c r="F2756" s="67">
        <v>0</v>
      </c>
    </row>
    <row r="2757" s="1" customFormat="1" spans="1:6">
      <c r="A2757" s="10">
        <v>2754</v>
      </c>
      <c r="B2757" s="10" t="s">
        <v>4812</v>
      </c>
      <c r="C2757" s="32" t="s">
        <v>5118</v>
      </c>
      <c r="D2757" s="32" t="s">
        <v>5119</v>
      </c>
      <c r="E2757" s="68">
        <v>763.06</v>
      </c>
      <c r="F2757" s="67">
        <v>0</v>
      </c>
    </row>
    <row r="2758" s="1" customFormat="1" spans="1:6">
      <c r="A2758" s="10">
        <v>2755</v>
      </c>
      <c r="B2758" s="10" t="s">
        <v>4812</v>
      </c>
      <c r="C2758" s="32" t="s">
        <v>5120</v>
      </c>
      <c r="D2758" s="32" t="s">
        <v>5121</v>
      </c>
      <c r="E2758" s="68">
        <v>25855.73</v>
      </c>
      <c r="F2758" s="67">
        <v>0</v>
      </c>
    </row>
    <row r="2759" s="1" customFormat="1" spans="1:6">
      <c r="A2759" s="10">
        <v>2756</v>
      </c>
      <c r="B2759" s="10" t="s">
        <v>4812</v>
      </c>
      <c r="C2759" s="32" t="s">
        <v>5122</v>
      </c>
      <c r="D2759" s="32" t="s">
        <v>5123</v>
      </c>
      <c r="E2759" s="68">
        <v>1059.66</v>
      </c>
      <c r="F2759" s="67">
        <v>0</v>
      </c>
    </row>
    <row r="2760" s="1" customFormat="1" spans="1:6">
      <c r="A2760" s="10">
        <v>2757</v>
      </c>
      <c r="B2760" s="10" t="s">
        <v>4812</v>
      </c>
      <c r="C2760" s="32" t="s">
        <v>5124</v>
      </c>
      <c r="D2760" s="32" t="s">
        <v>5125</v>
      </c>
      <c r="E2760" s="68">
        <v>2260.7</v>
      </c>
      <c r="F2760" s="67">
        <v>0</v>
      </c>
    </row>
    <row r="2761" s="1" customFormat="1" spans="1:6">
      <c r="A2761" s="10">
        <v>2758</v>
      </c>
      <c r="B2761" s="10" t="s">
        <v>4812</v>
      </c>
      <c r="C2761" s="32" t="s">
        <v>5126</v>
      </c>
      <c r="D2761" s="32" t="s">
        <v>5127</v>
      </c>
      <c r="E2761" s="68">
        <v>2169.82</v>
      </c>
      <c r="F2761" s="67">
        <v>0</v>
      </c>
    </row>
    <row r="2762" s="1" customFormat="1" spans="1:6">
      <c r="A2762" s="10">
        <v>2759</v>
      </c>
      <c r="B2762" s="10" t="s">
        <v>4812</v>
      </c>
      <c r="C2762" s="32" t="s">
        <v>5128</v>
      </c>
      <c r="D2762" s="32" t="s">
        <v>5129</v>
      </c>
      <c r="E2762" s="68">
        <v>136.73</v>
      </c>
      <c r="F2762" s="67">
        <v>0</v>
      </c>
    </row>
    <row r="2763" s="1" customFormat="1" spans="1:6">
      <c r="A2763" s="10">
        <v>2760</v>
      </c>
      <c r="B2763" s="10" t="s">
        <v>4812</v>
      </c>
      <c r="C2763" s="32" t="s">
        <v>5130</v>
      </c>
      <c r="D2763" s="32" t="s">
        <v>5131</v>
      </c>
      <c r="E2763" s="68">
        <v>4301.09</v>
      </c>
      <c r="F2763" s="67">
        <v>0</v>
      </c>
    </row>
    <row r="2764" s="1" customFormat="1" spans="1:6">
      <c r="A2764" s="10">
        <v>2761</v>
      </c>
      <c r="B2764" s="10" t="s">
        <v>4812</v>
      </c>
      <c r="C2764" s="32" t="s">
        <v>5132</v>
      </c>
      <c r="D2764" s="32" t="s">
        <v>5133</v>
      </c>
      <c r="E2764" s="68">
        <v>10929.16</v>
      </c>
      <c r="F2764" s="67">
        <v>0</v>
      </c>
    </row>
    <row r="2765" s="1" customFormat="1" spans="1:6">
      <c r="A2765" s="10">
        <v>2762</v>
      </c>
      <c r="B2765" s="10" t="s">
        <v>4812</v>
      </c>
      <c r="C2765" s="32" t="s">
        <v>5134</v>
      </c>
      <c r="D2765" s="32" t="s">
        <v>5135</v>
      </c>
      <c r="E2765" s="68">
        <v>12860.95</v>
      </c>
      <c r="F2765" s="67">
        <v>0.0309</v>
      </c>
    </row>
    <row r="2766" s="1" customFormat="1" spans="1:6">
      <c r="A2766" s="10">
        <v>2763</v>
      </c>
      <c r="B2766" s="10" t="s">
        <v>4812</v>
      </c>
      <c r="C2766" s="32" t="s">
        <v>5136</v>
      </c>
      <c r="D2766" s="32" t="s">
        <v>5137</v>
      </c>
      <c r="E2766" s="68">
        <v>61605.06</v>
      </c>
      <c r="F2766" s="67">
        <v>0</v>
      </c>
    </row>
    <row r="2767" s="1" customFormat="1" spans="1:6">
      <c r="A2767" s="10">
        <v>2764</v>
      </c>
      <c r="B2767" s="10" t="s">
        <v>4812</v>
      </c>
      <c r="C2767" s="32" t="s">
        <v>5138</v>
      </c>
      <c r="D2767" s="32" t="s">
        <v>5139</v>
      </c>
      <c r="E2767" s="68">
        <v>2757.31</v>
      </c>
      <c r="F2767" s="67">
        <v>0</v>
      </c>
    </row>
    <row r="2768" s="1" customFormat="1" spans="1:6">
      <c r="A2768" s="10">
        <v>2765</v>
      </c>
      <c r="B2768" s="10" t="s">
        <v>4812</v>
      </c>
      <c r="C2768" s="32" t="s">
        <v>5140</v>
      </c>
      <c r="D2768" s="32" t="s">
        <v>5141</v>
      </c>
      <c r="E2768" s="68">
        <v>1392.7</v>
      </c>
      <c r="F2768" s="67">
        <v>0</v>
      </c>
    </row>
    <row r="2769" s="1" customFormat="1" spans="1:6">
      <c r="A2769" s="10">
        <v>2766</v>
      </c>
      <c r="B2769" s="10" t="s">
        <v>4812</v>
      </c>
      <c r="C2769" s="32" t="s">
        <v>5142</v>
      </c>
      <c r="D2769" s="32" t="s">
        <v>5143</v>
      </c>
      <c r="E2769" s="68">
        <v>555.42</v>
      </c>
      <c r="F2769" s="67">
        <v>0</v>
      </c>
    </row>
    <row r="2770" s="1" customFormat="1" spans="1:6">
      <c r="A2770" s="10">
        <v>2767</v>
      </c>
      <c r="B2770" s="10" t="s">
        <v>4812</v>
      </c>
      <c r="C2770" s="32" t="s">
        <v>5144</v>
      </c>
      <c r="D2770" s="32" t="s">
        <v>5145</v>
      </c>
      <c r="E2770" s="68">
        <v>477.59</v>
      </c>
      <c r="F2770" s="67">
        <v>0</v>
      </c>
    </row>
    <row r="2771" s="1" customFormat="1" spans="1:6">
      <c r="A2771" s="10">
        <v>2768</v>
      </c>
      <c r="B2771" s="10" t="s">
        <v>4812</v>
      </c>
      <c r="C2771" s="32" t="s">
        <v>5146</v>
      </c>
      <c r="D2771" s="32" t="s">
        <v>5147</v>
      </c>
      <c r="E2771" s="68">
        <v>312</v>
      </c>
      <c r="F2771" s="67">
        <v>0</v>
      </c>
    </row>
    <row r="2772" s="1" customFormat="1" spans="1:6">
      <c r="A2772" s="10">
        <v>2769</v>
      </c>
      <c r="B2772" s="10" t="s">
        <v>4812</v>
      </c>
      <c r="C2772" s="32" t="s">
        <v>5148</v>
      </c>
      <c r="D2772" s="32" t="s">
        <v>5149</v>
      </c>
      <c r="E2772" s="68">
        <v>262.39</v>
      </c>
      <c r="F2772" s="67">
        <v>0</v>
      </c>
    </row>
    <row r="2773" s="1" customFormat="1" spans="1:6">
      <c r="A2773" s="10">
        <v>2770</v>
      </c>
      <c r="B2773" s="10" t="s">
        <v>4812</v>
      </c>
      <c r="C2773" s="32" t="s">
        <v>5150</v>
      </c>
      <c r="D2773" s="32" t="s">
        <v>5151</v>
      </c>
      <c r="E2773" s="68">
        <v>220.5</v>
      </c>
      <c r="F2773" s="67">
        <v>0</v>
      </c>
    </row>
    <row r="2774" s="1" customFormat="1" spans="1:6">
      <c r="A2774" s="10">
        <v>2771</v>
      </c>
      <c r="B2774" s="10" t="s">
        <v>4812</v>
      </c>
      <c r="C2774" s="32" t="s">
        <v>5152</v>
      </c>
      <c r="D2774" s="32" t="s">
        <v>5153</v>
      </c>
      <c r="E2774" s="68">
        <v>3320.18</v>
      </c>
      <c r="F2774" s="67">
        <v>0.0345</v>
      </c>
    </row>
    <row r="2775" s="1" customFormat="1" spans="1:6">
      <c r="A2775" s="10">
        <v>2772</v>
      </c>
      <c r="B2775" s="10" t="s">
        <v>4812</v>
      </c>
      <c r="C2775" s="32" t="s">
        <v>5154</v>
      </c>
      <c r="D2775" s="32" t="s">
        <v>5155</v>
      </c>
      <c r="E2775" s="68">
        <v>2299.86</v>
      </c>
      <c r="F2775" s="67">
        <v>0</v>
      </c>
    </row>
    <row r="2776" s="1" customFormat="1" spans="1:6">
      <c r="A2776" s="10">
        <v>2773</v>
      </c>
      <c r="B2776" s="10" t="s">
        <v>4812</v>
      </c>
      <c r="C2776" s="32" t="s">
        <v>5156</v>
      </c>
      <c r="D2776" s="32" t="s">
        <v>5157</v>
      </c>
      <c r="E2776" s="68">
        <v>151.91</v>
      </c>
      <c r="F2776" s="67">
        <v>0</v>
      </c>
    </row>
    <row r="2777" s="1" customFormat="1" spans="1:6">
      <c r="A2777" s="10">
        <v>2774</v>
      </c>
      <c r="B2777" s="10" t="s">
        <v>4812</v>
      </c>
      <c r="C2777" s="32" t="s">
        <v>5158</v>
      </c>
      <c r="D2777" s="32" t="s">
        <v>5159</v>
      </c>
      <c r="E2777" s="68">
        <v>423.86</v>
      </c>
      <c r="F2777" s="67">
        <v>0</v>
      </c>
    </row>
    <row r="2778" s="1" customFormat="1" spans="1:6">
      <c r="A2778" s="10">
        <v>2775</v>
      </c>
      <c r="B2778" s="10" t="s">
        <v>4812</v>
      </c>
      <c r="C2778" s="32" t="s">
        <v>5160</v>
      </c>
      <c r="D2778" s="32" t="s">
        <v>5161</v>
      </c>
      <c r="E2778" s="68">
        <v>524.78</v>
      </c>
      <c r="F2778" s="67">
        <v>0</v>
      </c>
    </row>
    <row r="2779" s="1" customFormat="1" spans="1:6">
      <c r="A2779" s="10">
        <v>2776</v>
      </c>
      <c r="B2779" s="10" t="s">
        <v>4812</v>
      </c>
      <c r="C2779" s="32" t="s">
        <v>5162</v>
      </c>
      <c r="D2779" s="32" t="s">
        <v>5163</v>
      </c>
      <c r="E2779" s="68">
        <v>333.04</v>
      </c>
      <c r="F2779" s="67">
        <v>0</v>
      </c>
    </row>
    <row r="2780" s="1" customFormat="1" spans="1:6">
      <c r="A2780" s="10">
        <v>2777</v>
      </c>
      <c r="B2780" s="10" t="s">
        <v>4812</v>
      </c>
      <c r="C2780" s="32" t="s">
        <v>5164</v>
      </c>
      <c r="D2780" s="32">
        <v>238803284</v>
      </c>
      <c r="E2780" s="68">
        <v>22621.95</v>
      </c>
      <c r="F2780" s="67">
        <v>0</v>
      </c>
    </row>
    <row r="2781" s="1" customFormat="1" spans="1:6">
      <c r="A2781" s="10">
        <v>2778</v>
      </c>
      <c r="B2781" s="10" t="s">
        <v>4812</v>
      </c>
      <c r="C2781" s="32" t="s">
        <v>5165</v>
      </c>
      <c r="D2781" s="32" t="s">
        <v>5166</v>
      </c>
      <c r="E2781" s="68">
        <v>212.38</v>
      </c>
      <c r="F2781" s="67">
        <v>0</v>
      </c>
    </row>
    <row r="2782" s="1" customFormat="1" spans="1:6">
      <c r="A2782" s="10">
        <v>2779</v>
      </c>
      <c r="B2782" s="10" t="s">
        <v>4812</v>
      </c>
      <c r="C2782" s="32" t="s">
        <v>5167</v>
      </c>
      <c r="D2782" s="32">
        <v>681864743</v>
      </c>
      <c r="E2782" s="68">
        <v>19348.39</v>
      </c>
      <c r="F2782" s="67">
        <v>0.008</v>
      </c>
    </row>
    <row r="2783" s="1" customFormat="1" spans="1:6">
      <c r="A2783" s="10">
        <v>2780</v>
      </c>
      <c r="B2783" s="10" t="s">
        <v>4812</v>
      </c>
      <c r="C2783" s="32" t="s">
        <v>5168</v>
      </c>
      <c r="D2783" s="32">
        <v>758103759</v>
      </c>
      <c r="E2783" s="68">
        <v>217.24</v>
      </c>
      <c r="F2783" s="67">
        <v>0</v>
      </c>
    </row>
    <row r="2784" s="1" customFormat="1" spans="1:6">
      <c r="A2784" s="10">
        <v>2781</v>
      </c>
      <c r="B2784" s="10" t="s">
        <v>4812</v>
      </c>
      <c r="C2784" s="32" t="s">
        <v>5169</v>
      </c>
      <c r="D2784" s="32">
        <v>761264852</v>
      </c>
      <c r="E2784" s="68">
        <v>15727.15</v>
      </c>
      <c r="F2784" s="67">
        <v>0.0408</v>
      </c>
    </row>
    <row r="2785" s="1" customFormat="1" spans="1:6">
      <c r="A2785" s="10">
        <v>2782</v>
      </c>
      <c r="B2785" s="10" t="s">
        <v>4812</v>
      </c>
      <c r="C2785" s="32" t="s">
        <v>5170</v>
      </c>
      <c r="D2785" s="32">
        <v>700521843</v>
      </c>
      <c r="E2785" s="68">
        <v>640.15</v>
      </c>
      <c r="F2785" s="67">
        <v>0</v>
      </c>
    </row>
    <row r="2786" s="1" customFormat="1" spans="1:6">
      <c r="A2786" s="10">
        <v>2783</v>
      </c>
      <c r="B2786" s="10" t="s">
        <v>4812</v>
      </c>
      <c r="C2786" s="32" t="s">
        <v>5171</v>
      </c>
      <c r="D2786" s="32">
        <v>712812015</v>
      </c>
      <c r="E2786" s="68">
        <v>131.66</v>
      </c>
      <c r="F2786" s="67">
        <v>0</v>
      </c>
    </row>
    <row r="2787" s="1" customFormat="1" spans="1:6">
      <c r="A2787" s="10">
        <v>2784</v>
      </c>
      <c r="B2787" s="10" t="s">
        <v>4812</v>
      </c>
      <c r="C2787" s="32" t="s">
        <v>5172</v>
      </c>
      <c r="D2787" s="32">
        <v>300567471</v>
      </c>
      <c r="E2787" s="68">
        <v>273</v>
      </c>
      <c r="F2787" s="67">
        <v>0</v>
      </c>
    </row>
    <row r="2788" s="1" customFormat="1" spans="1:6">
      <c r="A2788" s="10">
        <v>2785</v>
      </c>
      <c r="B2788" s="10" t="s">
        <v>4812</v>
      </c>
      <c r="C2788" s="32" t="s">
        <v>5173</v>
      </c>
      <c r="D2788" s="32" t="s">
        <v>5174</v>
      </c>
      <c r="E2788" s="68">
        <v>1695.46</v>
      </c>
      <c r="F2788" s="67">
        <v>0</v>
      </c>
    </row>
    <row r="2789" s="1" customFormat="1" spans="1:6">
      <c r="A2789" s="10">
        <v>2786</v>
      </c>
      <c r="B2789" s="10" t="s">
        <v>4812</v>
      </c>
      <c r="C2789" s="32" t="s">
        <v>5175</v>
      </c>
      <c r="D2789" s="32">
        <v>300670372</v>
      </c>
      <c r="E2789" s="68">
        <v>207.14</v>
      </c>
      <c r="F2789" s="67">
        <v>0</v>
      </c>
    </row>
    <row r="2790" s="1" customFormat="1" spans="1:6">
      <c r="A2790" s="10">
        <v>2787</v>
      </c>
      <c r="B2790" s="10" t="s">
        <v>4812</v>
      </c>
      <c r="C2790" s="32" t="s">
        <v>5176</v>
      </c>
      <c r="D2790" s="32" t="s">
        <v>5177</v>
      </c>
      <c r="E2790" s="68">
        <v>414.97</v>
      </c>
      <c r="F2790" s="67">
        <v>0</v>
      </c>
    </row>
    <row r="2791" s="1" customFormat="1" spans="1:6">
      <c r="A2791" s="10">
        <v>2788</v>
      </c>
      <c r="B2791" s="10" t="s">
        <v>4812</v>
      </c>
      <c r="C2791" s="32" t="s">
        <v>5178</v>
      </c>
      <c r="D2791" s="32" t="s">
        <v>5179</v>
      </c>
      <c r="E2791" s="68">
        <v>630.32</v>
      </c>
      <c r="F2791" s="67">
        <v>0</v>
      </c>
    </row>
    <row r="2792" s="1" customFormat="1" spans="1:6">
      <c r="A2792" s="10">
        <v>2789</v>
      </c>
      <c r="B2792" s="10" t="s">
        <v>4812</v>
      </c>
      <c r="C2792" s="32" t="s">
        <v>5180</v>
      </c>
      <c r="D2792" s="32" t="s">
        <v>5181</v>
      </c>
      <c r="E2792" s="68">
        <v>828.45</v>
      </c>
      <c r="F2792" s="67">
        <v>0</v>
      </c>
    </row>
    <row r="2793" s="1" customFormat="1" spans="1:6">
      <c r="A2793" s="10">
        <v>2790</v>
      </c>
      <c r="B2793" s="10" t="s">
        <v>4812</v>
      </c>
      <c r="C2793" s="32" t="s">
        <v>5182</v>
      </c>
      <c r="D2793" s="32" t="s">
        <v>5183</v>
      </c>
      <c r="E2793" s="68">
        <v>161.47</v>
      </c>
      <c r="F2793" s="67">
        <v>0</v>
      </c>
    </row>
    <row r="2794" s="1" customFormat="1" spans="1:6">
      <c r="A2794" s="10">
        <v>2791</v>
      </c>
      <c r="B2794" s="10" t="s">
        <v>4812</v>
      </c>
      <c r="C2794" s="32" t="s">
        <v>5184</v>
      </c>
      <c r="D2794" s="32" t="s">
        <v>5185</v>
      </c>
      <c r="E2794" s="68">
        <v>602.81</v>
      </c>
      <c r="F2794" s="67">
        <v>0</v>
      </c>
    </row>
    <row r="2795" s="1" customFormat="1" spans="1:6">
      <c r="A2795" s="10">
        <v>2792</v>
      </c>
      <c r="B2795" s="10" t="s">
        <v>4812</v>
      </c>
      <c r="C2795" s="32" t="s">
        <v>5186</v>
      </c>
      <c r="D2795" s="32" t="s">
        <v>5187</v>
      </c>
      <c r="E2795" s="68">
        <v>2474.99</v>
      </c>
      <c r="F2795" s="67">
        <v>0</v>
      </c>
    </row>
    <row r="2796" s="1" customFormat="1" spans="1:6">
      <c r="A2796" s="10">
        <v>2793</v>
      </c>
      <c r="B2796" s="10" t="s">
        <v>4812</v>
      </c>
      <c r="C2796" s="32" t="s">
        <v>5188</v>
      </c>
      <c r="D2796" s="32" t="s">
        <v>5189</v>
      </c>
      <c r="E2796" s="68">
        <v>1217.21</v>
      </c>
      <c r="F2796" s="67">
        <v>0</v>
      </c>
    </row>
    <row r="2797" s="1" customFormat="1" spans="1:6">
      <c r="A2797" s="10">
        <v>2794</v>
      </c>
      <c r="B2797" s="10" t="s">
        <v>4812</v>
      </c>
      <c r="C2797" s="32" t="s">
        <v>5190</v>
      </c>
      <c r="D2797" s="32" t="s">
        <v>5191</v>
      </c>
      <c r="E2797" s="68">
        <v>393.59</v>
      </c>
      <c r="F2797" s="67">
        <v>0</v>
      </c>
    </row>
    <row r="2798" s="1" customFormat="1" spans="1:6">
      <c r="A2798" s="10">
        <v>2795</v>
      </c>
      <c r="B2798" s="10" t="s">
        <v>4812</v>
      </c>
      <c r="C2798" s="32" t="s">
        <v>5192</v>
      </c>
      <c r="D2798" s="32" t="s">
        <v>5193</v>
      </c>
      <c r="E2798" s="68">
        <v>918.37</v>
      </c>
      <c r="F2798" s="67">
        <v>0</v>
      </c>
    </row>
    <row r="2799" s="1" customFormat="1" spans="1:6">
      <c r="A2799" s="10">
        <v>2796</v>
      </c>
      <c r="B2799" s="10" t="s">
        <v>4812</v>
      </c>
      <c r="C2799" s="32" t="s">
        <v>5194</v>
      </c>
      <c r="D2799" s="32" t="s">
        <v>5195</v>
      </c>
      <c r="E2799" s="68">
        <v>1617</v>
      </c>
      <c r="F2799" s="67">
        <v>0</v>
      </c>
    </row>
    <row r="2800" s="1" customFormat="1" spans="1:6">
      <c r="A2800" s="10">
        <v>2797</v>
      </c>
      <c r="B2800" s="10" t="s">
        <v>4812</v>
      </c>
      <c r="C2800" s="32" t="s">
        <v>5196</v>
      </c>
      <c r="D2800" s="32" t="s">
        <v>5197</v>
      </c>
      <c r="E2800" s="68">
        <v>928.53</v>
      </c>
      <c r="F2800" s="67">
        <v>0</v>
      </c>
    </row>
    <row r="2801" s="1" customFormat="1" spans="1:6">
      <c r="A2801" s="10">
        <v>2798</v>
      </c>
      <c r="B2801" s="10" t="s">
        <v>4812</v>
      </c>
      <c r="C2801" s="32" t="s">
        <v>5198</v>
      </c>
      <c r="D2801" s="32" t="s">
        <v>5199</v>
      </c>
      <c r="E2801" s="68">
        <v>242.21</v>
      </c>
      <c r="F2801" s="67">
        <v>0</v>
      </c>
    </row>
    <row r="2802" s="1" customFormat="1" spans="1:6">
      <c r="A2802" s="10">
        <v>2799</v>
      </c>
      <c r="B2802" s="10" t="s">
        <v>4812</v>
      </c>
      <c r="C2802" s="32" t="s">
        <v>5200</v>
      </c>
      <c r="D2802" s="32" t="s">
        <v>5201</v>
      </c>
      <c r="E2802" s="68">
        <v>4255.56</v>
      </c>
      <c r="F2802" s="67">
        <v>0</v>
      </c>
    </row>
    <row r="2803" s="1" customFormat="1" spans="1:6">
      <c r="A2803" s="10">
        <v>2800</v>
      </c>
      <c r="B2803" s="10" t="s">
        <v>4812</v>
      </c>
      <c r="C2803" s="32" t="s">
        <v>5202</v>
      </c>
      <c r="D2803" s="32" t="s">
        <v>5203</v>
      </c>
      <c r="E2803" s="68">
        <v>4428.28</v>
      </c>
      <c r="F2803" s="67">
        <v>0.0278</v>
      </c>
    </row>
    <row r="2804" s="1" customFormat="1" spans="1:6">
      <c r="A2804" s="10">
        <v>2801</v>
      </c>
      <c r="B2804" s="10" t="s">
        <v>4812</v>
      </c>
      <c r="C2804" s="32" t="s">
        <v>5204</v>
      </c>
      <c r="D2804" s="32" t="s">
        <v>5205</v>
      </c>
      <c r="E2804" s="68">
        <v>1311.92</v>
      </c>
      <c r="F2804" s="67">
        <v>0</v>
      </c>
    </row>
    <row r="2805" s="1" customFormat="1" spans="1:6">
      <c r="A2805" s="10">
        <v>2802</v>
      </c>
      <c r="B2805" s="10" t="s">
        <v>4812</v>
      </c>
      <c r="C2805" s="32" t="s">
        <v>5206</v>
      </c>
      <c r="D2805" s="32" t="s">
        <v>5207</v>
      </c>
      <c r="E2805" s="68">
        <v>287.2</v>
      </c>
      <c r="F2805" s="67">
        <v>0</v>
      </c>
    </row>
    <row r="2806" s="1" customFormat="1" spans="1:6">
      <c r="A2806" s="10">
        <v>2803</v>
      </c>
      <c r="B2806" s="10" t="s">
        <v>4812</v>
      </c>
      <c r="C2806" s="32" t="s">
        <v>5208</v>
      </c>
      <c r="D2806" s="32" t="s">
        <v>5209</v>
      </c>
      <c r="E2806" s="68">
        <v>150.49</v>
      </c>
      <c r="F2806" s="67">
        <v>0</v>
      </c>
    </row>
    <row r="2807" s="1" customFormat="1" spans="1:6">
      <c r="A2807" s="10">
        <v>2804</v>
      </c>
      <c r="B2807" s="10" t="s">
        <v>4812</v>
      </c>
      <c r="C2807" s="32" t="s">
        <v>5210</v>
      </c>
      <c r="D2807" s="32" t="s">
        <v>5211</v>
      </c>
      <c r="E2807" s="68">
        <v>454.14</v>
      </c>
      <c r="F2807" s="67">
        <v>0</v>
      </c>
    </row>
    <row r="2808" s="1" customFormat="1" spans="1:6">
      <c r="A2808" s="10">
        <v>2805</v>
      </c>
      <c r="B2808" s="10" t="s">
        <v>4812</v>
      </c>
      <c r="C2808" s="32" t="s">
        <v>5212</v>
      </c>
      <c r="D2808" s="32" t="s">
        <v>5213</v>
      </c>
      <c r="E2808" s="68">
        <v>111.45</v>
      </c>
      <c r="F2808" s="67">
        <v>0</v>
      </c>
    </row>
    <row r="2809" s="1" customFormat="1" spans="1:6">
      <c r="A2809" s="10">
        <v>2806</v>
      </c>
      <c r="B2809" s="10" t="s">
        <v>4812</v>
      </c>
      <c r="C2809" s="32" t="s">
        <v>5214</v>
      </c>
      <c r="D2809" s="32" t="s">
        <v>5215</v>
      </c>
      <c r="E2809" s="68">
        <v>156.78</v>
      </c>
      <c r="F2809" s="67">
        <v>0</v>
      </c>
    </row>
    <row r="2810" s="1" customFormat="1" spans="1:6">
      <c r="A2810" s="10">
        <v>2807</v>
      </c>
      <c r="B2810" s="10" t="s">
        <v>4812</v>
      </c>
      <c r="C2810" s="32" t="s">
        <v>5216</v>
      </c>
      <c r="D2810" s="32" t="s">
        <v>5217</v>
      </c>
      <c r="E2810" s="68">
        <v>1140.4</v>
      </c>
      <c r="F2810" s="67">
        <v>0</v>
      </c>
    </row>
    <row r="2811" s="1" customFormat="1" spans="1:6">
      <c r="A2811" s="10">
        <v>2808</v>
      </c>
      <c r="B2811" s="10" t="s">
        <v>4812</v>
      </c>
      <c r="C2811" s="32" t="s">
        <v>5218</v>
      </c>
      <c r="D2811" s="32" t="s">
        <v>5219</v>
      </c>
      <c r="E2811" s="68">
        <v>8871.86</v>
      </c>
      <c r="F2811" s="67">
        <v>0.025</v>
      </c>
    </row>
    <row r="2812" s="1" customFormat="1" spans="1:6">
      <c r="A2812" s="10">
        <v>2809</v>
      </c>
      <c r="B2812" s="10" t="s">
        <v>4812</v>
      </c>
      <c r="C2812" s="32" t="s">
        <v>5220</v>
      </c>
      <c r="D2812" s="32" t="s">
        <v>5221</v>
      </c>
      <c r="E2812" s="68">
        <v>524.78</v>
      </c>
      <c r="F2812" s="67">
        <v>0</v>
      </c>
    </row>
    <row r="2813" s="1" customFormat="1" spans="1:6">
      <c r="A2813" s="10">
        <v>2810</v>
      </c>
      <c r="B2813" s="10" t="s">
        <v>4812</v>
      </c>
      <c r="C2813" s="32" t="s">
        <v>5222</v>
      </c>
      <c r="D2813" s="32" t="s">
        <v>5223</v>
      </c>
      <c r="E2813" s="68">
        <v>363.31</v>
      </c>
      <c r="F2813" s="67">
        <v>0</v>
      </c>
    </row>
    <row r="2814" s="1" customFormat="1" spans="1:6">
      <c r="A2814" s="10">
        <v>2811</v>
      </c>
      <c r="B2814" s="10" t="s">
        <v>4812</v>
      </c>
      <c r="C2814" s="32" t="s">
        <v>5224</v>
      </c>
      <c r="D2814" s="32" t="s">
        <v>5225</v>
      </c>
      <c r="E2814" s="68">
        <v>484.42</v>
      </c>
      <c r="F2814" s="67">
        <v>0</v>
      </c>
    </row>
    <row r="2815" s="1" customFormat="1" spans="1:6">
      <c r="A2815" s="10">
        <v>2812</v>
      </c>
      <c r="B2815" s="10" t="s">
        <v>4812</v>
      </c>
      <c r="C2815" s="32" t="s">
        <v>5226</v>
      </c>
      <c r="D2815" s="32" t="s">
        <v>5227</v>
      </c>
      <c r="E2815" s="68">
        <v>312</v>
      </c>
      <c r="F2815" s="67">
        <v>0</v>
      </c>
    </row>
    <row r="2816" s="1" customFormat="1" spans="1:6">
      <c r="A2816" s="10">
        <v>2813</v>
      </c>
      <c r="B2816" s="10" t="s">
        <v>4812</v>
      </c>
      <c r="C2816" s="32" t="s">
        <v>5228</v>
      </c>
      <c r="D2816" s="32" t="s">
        <v>5229</v>
      </c>
      <c r="E2816" s="68">
        <v>285.88</v>
      </c>
      <c r="F2816" s="67">
        <v>0</v>
      </c>
    </row>
    <row r="2817" s="1" customFormat="1" spans="1:6">
      <c r="A2817" s="10">
        <v>2814</v>
      </c>
      <c r="B2817" s="10" t="s">
        <v>4812</v>
      </c>
      <c r="C2817" s="32" t="s">
        <v>5230</v>
      </c>
      <c r="D2817" s="32" t="s">
        <v>5231</v>
      </c>
      <c r="E2817" s="68">
        <v>567</v>
      </c>
      <c r="F2817" s="67">
        <v>0</v>
      </c>
    </row>
    <row r="2818" s="1" customFormat="1" spans="1:6">
      <c r="A2818" s="10">
        <v>2815</v>
      </c>
      <c r="B2818" s="10" t="s">
        <v>4812</v>
      </c>
      <c r="C2818" s="32" t="s">
        <v>5232</v>
      </c>
      <c r="D2818" s="32" t="s">
        <v>5233</v>
      </c>
      <c r="E2818" s="68">
        <v>131.2</v>
      </c>
      <c r="F2818" s="67">
        <v>0</v>
      </c>
    </row>
    <row r="2819" s="1" customFormat="1" spans="1:6">
      <c r="A2819" s="10">
        <v>2816</v>
      </c>
      <c r="B2819" s="10" t="s">
        <v>4812</v>
      </c>
      <c r="C2819" s="32" t="s">
        <v>5234</v>
      </c>
      <c r="D2819" s="32" t="s">
        <v>5235</v>
      </c>
      <c r="E2819" s="68">
        <v>12149.64</v>
      </c>
      <c r="F2819" s="67">
        <v>0</v>
      </c>
    </row>
    <row r="2820" s="1" customFormat="1" spans="1:6">
      <c r="A2820" s="10">
        <v>2817</v>
      </c>
      <c r="B2820" s="10" t="s">
        <v>4812</v>
      </c>
      <c r="C2820" s="32" t="s">
        <v>5236</v>
      </c>
      <c r="D2820" s="32" t="s">
        <v>5237</v>
      </c>
      <c r="E2820" s="68">
        <v>2657.85</v>
      </c>
      <c r="F2820" s="67">
        <v>0</v>
      </c>
    </row>
    <row r="2821" s="1" customFormat="1" spans="1:6">
      <c r="A2821" s="10">
        <v>2818</v>
      </c>
      <c r="B2821" s="10" t="s">
        <v>4812</v>
      </c>
      <c r="C2821" s="32" t="s">
        <v>5238</v>
      </c>
      <c r="D2821" s="32" t="s">
        <v>5239</v>
      </c>
      <c r="E2821" s="68">
        <v>292.67</v>
      </c>
      <c r="F2821" s="67">
        <v>0</v>
      </c>
    </row>
    <row r="2822" s="1" customFormat="1" spans="1:6">
      <c r="A2822" s="10">
        <v>2819</v>
      </c>
      <c r="B2822" s="10" t="s">
        <v>4812</v>
      </c>
      <c r="C2822" s="32" t="s">
        <v>5240</v>
      </c>
      <c r="D2822" s="32" t="s">
        <v>5241</v>
      </c>
      <c r="E2822" s="68">
        <v>131.2</v>
      </c>
      <c r="F2822" s="67">
        <v>0</v>
      </c>
    </row>
    <row r="2823" s="1" customFormat="1" spans="1:6">
      <c r="A2823" s="10">
        <v>2820</v>
      </c>
      <c r="B2823" s="10" t="s">
        <v>4812</v>
      </c>
      <c r="C2823" s="32" t="s">
        <v>5242</v>
      </c>
      <c r="D2823" s="32" t="s">
        <v>5243</v>
      </c>
      <c r="E2823" s="68">
        <v>2961.98</v>
      </c>
      <c r="F2823" s="67">
        <v>0</v>
      </c>
    </row>
    <row r="2824" s="1" customFormat="1" spans="1:6">
      <c r="A2824" s="10">
        <v>2821</v>
      </c>
      <c r="B2824" s="10" t="s">
        <v>4812</v>
      </c>
      <c r="C2824" s="32" t="s">
        <v>5244</v>
      </c>
      <c r="D2824" s="32" t="s">
        <v>5245</v>
      </c>
      <c r="E2824" s="68">
        <v>222.02</v>
      </c>
      <c r="F2824" s="67">
        <v>0</v>
      </c>
    </row>
    <row r="2825" s="1" customFormat="1" spans="1:6">
      <c r="A2825" s="10">
        <v>2822</v>
      </c>
      <c r="B2825" s="10" t="s">
        <v>4812</v>
      </c>
      <c r="C2825" s="32" t="s">
        <v>5246</v>
      </c>
      <c r="D2825" s="32" t="s">
        <v>5247</v>
      </c>
      <c r="E2825" s="68">
        <v>2540.82</v>
      </c>
      <c r="F2825" s="67">
        <v>0</v>
      </c>
    </row>
    <row r="2826" s="1" customFormat="1" spans="1:6">
      <c r="A2826" s="10">
        <v>2823</v>
      </c>
      <c r="B2826" s="10" t="s">
        <v>4812</v>
      </c>
      <c r="C2826" s="32" t="s">
        <v>5248</v>
      </c>
      <c r="D2826" s="32" t="s">
        <v>5249</v>
      </c>
      <c r="E2826" s="68">
        <v>1060.5</v>
      </c>
      <c r="F2826" s="67">
        <v>0</v>
      </c>
    </row>
    <row r="2827" s="1" customFormat="1" spans="1:6">
      <c r="A2827" s="10">
        <v>2824</v>
      </c>
      <c r="B2827" s="10" t="s">
        <v>4812</v>
      </c>
      <c r="C2827" s="32" t="s">
        <v>5250</v>
      </c>
      <c r="D2827" s="32" t="s">
        <v>5251</v>
      </c>
      <c r="E2827" s="68">
        <v>1039.48</v>
      </c>
      <c r="F2827" s="70">
        <v>0</v>
      </c>
    </row>
    <row r="2828" s="1" customFormat="1" spans="1:6">
      <c r="A2828" s="10">
        <v>2825</v>
      </c>
      <c r="B2828" s="10" t="s">
        <v>4812</v>
      </c>
      <c r="C2828" s="32" t="s">
        <v>5252</v>
      </c>
      <c r="D2828" s="32" t="s">
        <v>5253</v>
      </c>
      <c r="E2828" s="68">
        <v>131.2</v>
      </c>
      <c r="F2828" s="70">
        <v>0</v>
      </c>
    </row>
    <row r="2829" s="1" customFormat="1" spans="1:6">
      <c r="A2829" s="10">
        <v>2826</v>
      </c>
      <c r="B2829" s="10" t="s">
        <v>4812</v>
      </c>
      <c r="C2829" s="32" t="s">
        <v>5254</v>
      </c>
      <c r="D2829" s="32" t="s">
        <v>5255</v>
      </c>
      <c r="E2829" s="68">
        <v>1554.9</v>
      </c>
      <c r="F2829" s="70">
        <v>0</v>
      </c>
    </row>
    <row r="2830" s="1" customFormat="1" spans="1:6">
      <c r="A2830" s="10">
        <v>2827</v>
      </c>
      <c r="B2830" s="10" t="s">
        <v>4812</v>
      </c>
      <c r="C2830" s="32" t="s">
        <v>5256</v>
      </c>
      <c r="D2830" s="32" t="s">
        <v>5257</v>
      </c>
      <c r="E2830" s="68">
        <v>131.29</v>
      </c>
      <c r="F2830" s="70">
        <v>0</v>
      </c>
    </row>
    <row r="2831" s="1" customFormat="1" spans="1:6">
      <c r="A2831" s="10">
        <v>2828</v>
      </c>
      <c r="B2831" s="10" t="s">
        <v>4812</v>
      </c>
      <c r="C2831" s="32" t="s">
        <v>5258</v>
      </c>
      <c r="D2831" s="32" t="s">
        <v>5259</v>
      </c>
      <c r="E2831" s="68">
        <v>1515.24</v>
      </c>
      <c r="F2831" s="70">
        <v>0</v>
      </c>
    </row>
    <row r="2832" s="1" customFormat="1" spans="1:6">
      <c r="A2832" s="10">
        <v>2829</v>
      </c>
      <c r="B2832" s="10" t="s">
        <v>4812</v>
      </c>
      <c r="C2832" s="32" t="s">
        <v>5260</v>
      </c>
      <c r="D2832" s="32" t="s">
        <v>5261</v>
      </c>
      <c r="E2832" s="68">
        <v>21620.44</v>
      </c>
      <c r="F2832" s="70">
        <v>0</v>
      </c>
    </row>
    <row r="2833" s="1" customFormat="1" spans="1:6">
      <c r="A2833" s="10">
        <v>2830</v>
      </c>
      <c r="B2833" s="10" t="s">
        <v>4812</v>
      </c>
      <c r="C2833" s="32" t="s">
        <v>5262</v>
      </c>
      <c r="D2833" s="32" t="s">
        <v>5263</v>
      </c>
      <c r="E2833" s="68">
        <v>3440.76</v>
      </c>
      <c r="F2833" s="70">
        <v>0</v>
      </c>
    </row>
    <row r="2834" s="1" customFormat="1" spans="1:6">
      <c r="A2834" s="10">
        <v>2831</v>
      </c>
      <c r="B2834" s="10" t="s">
        <v>4812</v>
      </c>
      <c r="C2834" s="32" t="s">
        <v>5264</v>
      </c>
      <c r="D2834" s="32" t="s">
        <v>5265</v>
      </c>
      <c r="E2834" s="68">
        <v>26244.65</v>
      </c>
      <c r="F2834" s="70">
        <v>0</v>
      </c>
    </row>
    <row r="2835" s="1" customFormat="1" spans="1:6">
      <c r="A2835" s="10">
        <v>2832</v>
      </c>
      <c r="B2835" s="10" t="s">
        <v>4812</v>
      </c>
      <c r="C2835" s="32" t="s">
        <v>5266</v>
      </c>
      <c r="D2835" s="32" t="s">
        <v>5267</v>
      </c>
      <c r="E2835" s="68">
        <v>8123.8</v>
      </c>
      <c r="F2835" s="71">
        <v>0</v>
      </c>
    </row>
    <row r="2836" s="1" customFormat="1" spans="1:6">
      <c r="A2836" s="10">
        <v>2833</v>
      </c>
      <c r="B2836" s="10" t="s">
        <v>4812</v>
      </c>
      <c r="C2836" s="32" t="s">
        <v>5268</v>
      </c>
      <c r="D2836" s="32" t="s">
        <v>5269</v>
      </c>
      <c r="E2836" s="68">
        <v>34062.61</v>
      </c>
      <c r="F2836" s="71">
        <v>0.0169</v>
      </c>
    </row>
    <row r="2837" s="1" customFormat="1" spans="1:6">
      <c r="A2837" s="10">
        <v>2834</v>
      </c>
      <c r="B2837" s="10" t="s">
        <v>4812</v>
      </c>
      <c r="C2837" s="32" t="s">
        <v>5270</v>
      </c>
      <c r="D2837" s="32" t="s">
        <v>5271</v>
      </c>
      <c r="E2837" s="68">
        <v>418.39</v>
      </c>
      <c r="F2837" s="71">
        <v>0</v>
      </c>
    </row>
    <row r="2838" s="1" customFormat="1" spans="1:6">
      <c r="A2838" s="10">
        <v>2835</v>
      </c>
      <c r="B2838" s="10" t="s">
        <v>4812</v>
      </c>
      <c r="C2838" s="32" t="s">
        <v>5272</v>
      </c>
      <c r="D2838" s="32" t="s">
        <v>5273</v>
      </c>
      <c r="E2838" s="68">
        <v>131.2</v>
      </c>
      <c r="F2838" s="71">
        <v>0</v>
      </c>
    </row>
    <row r="2839" s="1" customFormat="1" spans="1:6">
      <c r="A2839" s="10">
        <v>2836</v>
      </c>
      <c r="B2839" s="10" t="s">
        <v>4812</v>
      </c>
      <c r="C2839" s="32" t="s">
        <v>5274</v>
      </c>
      <c r="D2839" s="32" t="s">
        <v>5275</v>
      </c>
      <c r="E2839" s="68">
        <v>240.04</v>
      </c>
      <c r="F2839" s="71">
        <v>0</v>
      </c>
    </row>
    <row r="2840" s="1" customFormat="1" spans="1:6">
      <c r="A2840" s="10">
        <v>2837</v>
      </c>
      <c r="B2840" s="10" t="s">
        <v>4812</v>
      </c>
      <c r="C2840" s="32" t="s">
        <v>5276</v>
      </c>
      <c r="D2840" s="32" t="s">
        <v>5277</v>
      </c>
      <c r="E2840" s="68">
        <v>486.72</v>
      </c>
      <c r="F2840" s="71">
        <v>0</v>
      </c>
    </row>
    <row r="2841" s="1" customFormat="1" spans="1:6">
      <c r="A2841" s="10">
        <v>2838</v>
      </c>
      <c r="B2841" s="10" t="s">
        <v>4812</v>
      </c>
      <c r="C2841" s="32" t="s">
        <v>5278</v>
      </c>
      <c r="D2841" s="32" t="s">
        <v>5279</v>
      </c>
      <c r="E2841" s="68">
        <v>131.2</v>
      </c>
      <c r="F2841" s="71">
        <v>0</v>
      </c>
    </row>
    <row r="2842" s="1" customFormat="1" spans="1:6">
      <c r="A2842" s="10">
        <v>2839</v>
      </c>
      <c r="B2842" s="10" t="s">
        <v>4812</v>
      </c>
      <c r="C2842" s="32" t="s">
        <v>5280</v>
      </c>
      <c r="D2842" s="32" t="s">
        <v>5281</v>
      </c>
      <c r="E2842" s="68">
        <v>272.84</v>
      </c>
      <c r="F2842" s="71">
        <v>0</v>
      </c>
    </row>
    <row r="2843" s="1" customFormat="1" spans="1:6">
      <c r="A2843" s="10">
        <v>2840</v>
      </c>
      <c r="B2843" s="10" t="s">
        <v>4812</v>
      </c>
      <c r="C2843" s="32" t="s">
        <v>5282</v>
      </c>
      <c r="D2843" s="32" t="s">
        <v>5283</v>
      </c>
      <c r="E2843" s="68">
        <v>141.4</v>
      </c>
      <c r="F2843" s="71">
        <v>0</v>
      </c>
    </row>
    <row r="2844" s="1" customFormat="1" spans="1:6">
      <c r="A2844" s="10">
        <v>2841</v>
      </c>
      <c r="B2844" s="10" t="s">
        <v>4812</v>
      </c>
      <c r="C2844" s="32" t="s">
        <v>5284</v>
      </c>
      <c r="D2844" s="32" t="s">
        <v>5285</v>
      </c>
      <c r="E2844" s="68">
        <v>17910.36</v>
      </c>
      <c r="F2844" s="71">
        <v>0</v>
      </c>
    </row>
    <row r="2845" s="1" customFormat="1" spans="1:6">
      <c r="A2845" s="10">
        <v>2842</v>
      </c>
      <c r="B2845" s="10" t="s">
        <v>4812</v>
      </c>
      <c r="C2845" s="32" t="s">
        <v>5286</v>
      </c>
      <c r="D2845" s="32" t="s">
        <v>5287</v>
      </c>
      <c r="E2845" s="68">
        <v>1655.41</v>
      </c>
      <c r="F2845" s="71">
        <v>0</v>
      </c>
    </row>
    <row r="2846" s="1" customFormat="1" spans="1:6">
      <c r="A2846" s="10">
        <v>2843</v>
      </c>
      <c r="B2846" s="10" t="s">
        <v>4812</v>
      </c>
      <c r="C2846" s="32" t="s">
        <v>5288</v>
      </c>
      <c r="D2846" s="32" t="s">
        <v>5289</v>
      </c>
      <c r="E2846" s="68">
        <v>191.78</v>
      </c>
      <c r="F2846" s="71">
        <v>0</v>
      </c>
    </row>
    <row r="2847" s="1" customFormat="1" spans="1:6">
      <c r="A2847" s="10">
        <v>2844</v>
      </c>
      <c r="B2847" s="10" t="s">
        <v>4812</v>
      </c>
      <c r="C2847" s="32" t="s">
        <v>5290</v>
      </c>
      <c r="D2847" s="32" t="s">
        <v>5291</v>
      </c>
      <c r="E2847" s="68">
        <v>617.77</v>
      </c>
      <c r="F2847" s="71">
        <v>0</v>
      </c>
    </row>
    <row r="2848" s="1" customFormat="1" spans="1:6">
      <c r="A2848" s="10">
        <v>2845</v>
      </c>
      <c r="B2848" s="10" t="s">
        <v>4812</v>
      </c>
      <c r="C2848" s="32" t="s">
        <v>5292</v>
      </c>
      <c r="D2848" s="32" t="s">
        <v>5293</v>
      </c>
      <c r="E2848" s="68">
        <v>1014.09</v>
      </c>
      <c r="F2848" s="71">
        <v>0</v>
      </c>
    </row>
    <row r="2849" s="1" customFormat="1" spans="1:6">
      <c r="A2849" s="10">
        <v>2846</v>
      </c>
      <c r="B2849" s="10" t="s">
        <v>4812</v>
      </c>
      <c r="C2849" s="32" t="s">
        <v>5294</v>
      </c>
      <c r="D2849" s="32" t="s">
        <v>5295</v>
      </c>
      <c r="E2849" s="68">
        <v>751.99</v>
      </c>
      <c r="F2849" s="71">
        <v>0</v>
      </c>
    </row>
    <row r="2850" s="1" customFormat="1" spans="1:6">
      <c r="A2850" s="10">
        <v>2847</v>
      </c>
      <c r="B2850" s="10" t="s">
        <v>4812</v>
      </c>
      <c r="C2850" s="32" t="s">
        <v>5296</v>
      </c>
      <c r="D2850" s="32" t="s">
        <v>5297</v>
      </c>
      <c r="E2850" s="68">
        <v>3836.64</v>
      </c>
      <c r="F2850" s="71">
        <v>0.0345</v>
      </c>
    </row>
    <row r="2851" s="1" customFormat="1" spans="1:6">
      <c r="A2851" s="10">
        <v>2848</v>
      </c>
      <c r="B2851" s="10" t="s">
        <v>4812</v>
      </c>
      <c r="C2851" s="32" t="s">
        <v>5298</v>
      </c>
      <c r="D2851" s="32" t="s">
        <v>5299</v>
      </c>
      <c r="E2851" s="68">
        <v>843.85</v>
      </c>
      <c r="F2851" s="71">
        <v>0</v>
      </c>
    </row>
    <row r="2852" s="1" customFormat="1" spans="1:6">
      <c r="A2852" s="10">
        <v>2849</v>
      </c>
      <c r="B2852" s="10" t="s">
        <v>4812</v>
      </c>
      <c r="C2852" s="32" t="s">
        <v>5300</v>
      </c>
      <c r="D2852" s="32" t="s">
        <v>5301</v>
      </c>
      <c r="E2852" s="68">
        <v>716.53</v>
      </c>
      <c r="F2852" s="71">
        <v>0</v>
      </c>
    </row>
    <row r="2853" s="1" customFormat="1" spans="1:6">
      <c r="A2853" s="10">
        <v>2850</v>
      </c>
      <c r="B2853" s="10" t="s">
        <v>4812</v>
      </c>
      <c r="C2853" s="32" t="s">
        <v>5302</v>
      </c>
      <c r="D2853" s="32" t="s">
        <v>5303</v>
      </c>
      <c r="E2853" s="68">
        <v>457.5</v>
      </c>
      <c r="F2853" s="70">
        <v>0</v>
      </c>
    </row>
    <row r="2854" s="1" customFormat="1" spans="1:6">
      <c r="A2854" s="10">
        <v>2851</v>
      </c>
      <c r="B2854" s="10" t="s">
        <v>4812</v>
      </c>
      <c r="C2854" s="32" t="s">
        <v>5304</v>
      </c>
      <c r="D2854" s="32" t="s">
        <v>5305</v>
      </c>
      <c r="E2854" s="68">
        <v>1590.06</v>
      </c>
      <c r="F2854" s="70">
        <v>0</v>
      </c>
    </row>
    <row r="2855" s="1" customFormat="1" spans="1:6">
      <c r="A2855" s="10">
        <v>2852</v>
      </c>
      <c r="B2855" s="10" t="s">
        <v>4812</v>
      </c>
      <c r="C2855" s="32" t="s">
        <v>5306</v>
      </c>
      <c r="D2855" s="32" t="s">
        <v>5307</v>
      </c>
      <c r="E2855" s="68">
        <v>680.28</v>
      </c>
      <c r="F2855" s="70">
        <v>0</v>
      </c>
    </row>
    <row r="2856" s="1" customFormat="1" spans="1:6">
      <c r="A2856" s="10">
        <v>2853</v>
      </c>
      <c r="B2856" s="10" t="s">
        <v>4812</v>
      </c>
      <c r="C2856" s="32" t="s">
        <v>5308</v>
      </c>
      <c r="D2856" s="32" t="s">
        <v>5309</v>
      </c>
      <c r="E2856" s="68">
        <v>6771.73</v>
      </c>
      <c r="F2856" s="72">
        <v>0</v>
      </c>
    </row>
    <row r="2857" s="1" customFormat="1" spans="1:6">
      <c r="A2857" s="10">
        <v>2854</v>
      </c>
      <c r="B2857" s="10" t="s">
        <v>4812</v>
      </c>
      <c r="C2857" s="32" t="s">
        <v>5310</v>
      </c>
      <c r="D2857" s="32" t="s">
        <v>5311</v>
      </c>
      <c r="E2857" s="68">
        <v>282.58</v>
      </c>
      <c r="F2857" s="72">
        <v>0</v>
      </c>
    </row>
    <row r="2858" s="1" customFormat="1" spans="1:6">
      <c r="A2858" s="10">
        <v>2855</v>
      </c>
      <c r="B2858" s="10" t="s">
        <v>4812</v>
      </c>
      <c r="C2858" s="32" t="s">
        <v>5312</v>
      </c>
      <c r="D2858" s="32" t="s">
        <v>5313</v>
      </c>
      <c r="E2858" s="68">
        <v>15447.58</v>
      </c>
      <c r="F2858" s="72">
        <v>0.0196</v>
      </c>
    </row>
    <row r="2859" s="1" customFormat="1" spans="1:6">
      <c r="A2859" s="10">
        <v>2856</v>
      </c>
      <c r="B2859" s="10" t="s">
        <v>4812</v>
      </c>
      <c r="C2859" s="32" t="s">
        <v>5314</v>
      </c>
      <c r="D2859" s="32" t="s">
        <v>5315</v>
      </c>
      <c r="E2859" s="68">
        <v>4121.15</v>
      </c>
      <c r="F2859" s="72">
        <v>0</v>
      </c>
    </row>
    <row r="2860" s="1" customFormat="1" spans="1:6">
      <c r="A2860" s="10">
        <v>2857</v>
      </c>
      <c r="B2860" s="10" t="s">
        <v>4812</v>
      </c>
      <c r="C2860" s="32" t="s">
        <v>5316</v>
      </c>
      <c r="D2860" s="32" t="s">
        <v>5317</v>
      </c>
      <c r="E2860" s="68">
        <v>262.39</v>
      </c>
      <c r="F2860" s="72">
        <v>0</v>
      </c>
    </row>
    <row r="2861" s="1" customFormat="1" spans="1:6">
      <c r="A2861" s="10">
        <v>2858</v>
      </c>
      <c r="B2861" s="10" t="s">
        <v>4812</v>
      </c>
      <c r="C2861" s="32" t="s">
        <v>5318</v>
      </c>
      <c r="D2861" s="32" t="s">
        <v>5319</v>
      </c>
      <c r="E2861" s="68">
        <v>131.2</v>
      </c>
      <c r="F2861" s="72">
        <v>0</v>
      </c>
    </row>
    <row r="2862" s="1" customFormat="1" spans="1:6">
      <c r="A2862" s="10">
        <v>2859</v>
      </c>
      <c r="B2862" s="10" t="s">
        <v>4812</v>
      </c>
      <c r="C2862" s="32" t="s">
        <v>5320</v>
      </c>
      <c r="D2862" s="32" t="s">
        <v>5321</v>
      </c>
      <c r="E2862" s="68">
        <v>3112.84</v>
      </c>
      <c r="F2862" s="72">
        <v>0</v>
      </c>
    </row>
    <row r="2863" s="1" customFormat="1" spans="1:6">
      <c r="A2863" s="10">
        <v>2860</v>
      </c>
      <c r="B2863" s="10" t="s">
        <v>4812</v>
      </c>
      <c r="C2863" s="32" t="s">
        <v>5322</v>
      </c>
      <c r="D2863" s="32" t="s">
        <v>5323</v>
      </c>
      <c r="E2863" s="68">
        <v>131.69</v>
      </c>
      <c r="F2863" s="72">
        <v>0</v>
      </c>
    </row>
    <row r="2864" s="1" customFormat="1" spans="1:6">
      <c r="A2864" s="10">
        <v>2861</v>
      </c>
      <c r="B2864" s="10" t="s">
        <v>4812</v>
      </c>
      <c r="C2864" s="32" t="s">
        <v>5324</v>
      </c>
      <c r="D2864" s="32" t="s">
        <v>5325</v>
      </c>
      <c r="E2864" s="68">
        <v>3070.09</v>
      </c>
      <c r="F2864" s="72">
        <v>0</v>
      </c>
    </row>
    <row r="2865" s="1" customFormat="1" spans="1:6">
      <c r="A2865" s="10">
        <v>2862</v>
      </c>
      <c r="B2865" s="10" t="s">
        <v>4812</v>
      </c>
      <c r="C2865" s="32" t="s">
        <v>5326</v>
      </c>
      <c r="D2865" s="32" t="s">
        <v>5327</v>
      </c>
      <c r="E2865" s="68">
        <v>59078.47</v>
      </c>
      <c r="F2865" s="72">
        <v>0.0161</v>
      </c>
    </row>
    <row r="2866" s="1" customFormat="1" spans="1:6">
      <c r="A2866" s="10">
        <v>2863</v>
      </c>
      <c r="B2866" s="10" t="s">
        <v>4812</v>
      </c>
      <c r="C2866" s="32" t="s">
        <v>5328</v>
      </c>
      <c r="D2866" s="32" t="s">
        <v>5329</v>
      </c>
      <c r="E2866" s="68">
        <v>524.78</v>
      </c>
      <c r="F2866" s="72">
        <v>0</v>
      </c>
    </row>
    <row r="2867" s="1" customFormat="1" spans="1:6">
      <c r="A2867" s="10">
        <v>2864</v>
      </c>
      <c r="B2867" s="10" t="s">
        <v>4812</v>
      </c>
      <c r="C2867" s="32" t="s">
        <v>5330</v>
      </c>
      <c r="D2867" s="32" t="s">
        <v>5331</v>
      </c>
      <c r="E2867" s="68">
        <v>403.68</v>
      </c>
      <c r="F2867" s="72">
        <v>0</v>
      </c>
    </row>
    <row r="2868" s="1" customFormat="1" spans="1:6">
      <c r="A2868" s="10">
        <v>2865</v>
      </c>
      <c r="B2868" s="10" t="s">
        <v>4812</v>
      </c>
      <c r="C2868" s="32" t="s">
        <v>5332</v>
      </c>
      <c r="D2868" s="32" t="s">
        <v>5333</v>
      </c>
      <c r="E2868" s="68">
        <v>146.81</v>
      </c>
      <c r="F2868" s="72">
        <v>0</v>
      </c>
    </row>
    <row r="2869" s="1" customFormat="1" spans="1:6">
      <c r="A2869" s="10">
        <v>2866</v>
      </c>
      <c r="B2869" s="10" t="s">
        <v>4812</v>
      </c>
      <c r="C2869" s="32" t="s">
        <v>5334</v>
      </c>
      <c r="D2869" s="32" t="s">
        <v>5335</v>
      </c>
      <c r="E2869" s="68">
        <v>757.29</v>
      </c>
      <c r="F2869" s="72">
        <v>0</v>
      </c>
    </row>
    <row r="2870" s="1" customFormat="1" spans="1:6">
      <c r="A2870" s="10">
        <v>2867</v>
      </c>
      <c r="B2870" s="10" t="s">
        <v>4812</v>
      </c>
      <c r="C2870" s="32" t="s">
        <v>5336</v>
      </c>
      <c r="D2870" s="32" t="s">
        <v>5337</v>
      </c>
      <c r="E2870" s="68">
        <v>779.56</v>
      </c>
      <c r="F2870" s="72">
        <v>0</v>
      </c>
    </row>
    <row r="2871" s="1" customFormat="1" spans="1:6">
      <c r="A2871" s="10">
        <v>2868</v>
      </c>
      <c r="B2871" s="10" t="s">
        <v>4812</v>
      </c>
      <c r="C2871" s="32" t="s">
        <v>5338</v>
      </c>
      <c r="D2871" s="32" t="s">
        <v>5339</v>
      </c>
      <c r="E2871" s="68">
        <v>131.2</v>
      </c>
      <c r="F2871" s="72">
        <v>0</v>
      </c>
    </row>
    <row r="2872" s="1" customFormat="1" spans="1:6">
      <c r="A2872" s="10">
        <v>2869</v>
      </c>
      <c r="B2872" s="10" t="s">
        <v>4812</v>
      </c>
      <c r="C2872" s="32" t="s">
        <v>5340</v>
      </c>
      <c r="D2872" s="32" t="s">
        <v>5341</v>
      </c>
      <c r="E2872" s="68">
        <v>736.72</v>
      </c>
      <c r="F2872" s="72">
        <v>0</v>
      </c>
    </row>
    <row r="2873" s="1" customFormat="1" spans="1:6">
      <c r="A2873" s="10">
        <v>2870</v>
      </c>
      <c r="B2873" s="10" t="s">
        <v>4812</v>
      </c>
      <c r="C2873" s="32" t="s">
        <v>5342</v>
      </c>
      <c r="D2873" s="32" t="s">
        <v>5343</v>
      </c>
      <c r="E2873" s="68">
        <v>514.69</v>
      </c>
      <c r="F2873" s="72">
        <v>0</v>
      </c>
    </row>
    <row r="2874" s="1" customFormat="1" spans="1:6">
      <c r="A2874" s="10">
        <v>2871</v>
      </c>
      <c r="B2874" s="10" t="s">
        <v>4812</v>
      </c>
      <c r="C2874" s="32" t="s">
        <v>5344</v>
      </c>
      <c r="D2874" s="32" t="s">
        <v>5345</v>
      </c>
      <c r="E2874" s="68">
        <v>639.05</v>
      </c>
      <c r="F2874" s="72">
        <v>0</v>
      </c>
    </row>
    <row r="2875" s="1" customFormat="1" spans="1:6">
      <c r="A2875" s="10">
        <v>2872</v>
      </c>
      <c r="B2875" s="10" t="s">
        <v>4812</v>
      </c>
      <c r="C2875" s="32" t="s">
        <v>5346</v>
      </c>
      <c r="D2875" s="32" t="s">
        <v>5347</v>
      </c>
      <c r="E2875" s="68">
        <v>205.2</v>
      </c>
      <c r="F2875" s="70">
        <v>0</v>
      </c>
    </row>
    <row r="2876" s="1" customFormat="1" spans="1:6">
      <c r="A2876" s="10">
        <v>2873</v>
      </c>
      <c r="B2876" s="10" t="s">
        <v>4812</v>
      </c>
      <c r="C2876" s="32" t="s">
        <v>5348</v>
      </c>
      <c r="D2876" s="32" t="s">
        <v>5349</v>
      </c>
      <c r="E2876" s="68">
        <v>131.2</v>
      </c>
      <c r="F2876" s="70">
        <v>0</v>
      </c>
    </row>
    <row r="2877" s="1" customFormat="1" spans="1:6">
      <c r="A2877" s="10">
        <v>2874</v>
      </c>
      <c r="B2877" s="10" t="s">
        <v>4812</v>
      </c>
      <c r="C2877" s="32" t="s">
        <v>5350</v>
      </c>
      <c r="D2877" s="32" t="s">
        <v>5351</v>
      </c>
      <c r="E2877" s="68">
        <v>277.97</v>
      </c>
      <c r="F2877" s="70">
        <v>0</v>
      </c>
    </row>
    <row r="2878" s="1" customFormat="1" spans="1:6">
      <c r="A2878" s="10">
        <v>2875</v>
      </c>
      <c r="B2878" s="10" t="s">
        <v>4812</v>
      </c>
      <c r="C2878" s="32" t="s">
        <v>5352</v>
      </c>
      <c r="D2878" s="32" t="s">
        <v>5353</v>
      </c>
      <c r="E2878" s="68">
        <v>293.05</v>
      </c>
      <c r="F2878" s="70">
        <v>0</v>
      </c>
    </row>
    <row r="2879" s="1" customFormat="1" spans="1:6">
      <c r="A2879" s="10">
        <v>2876</v>
      </c>
      <c r="B2879" s="10" t="s">
        <v>4812</v>
      </c>
      <c r="C2879" s="32" t="s">
        <v>5354</v>
      </c>
      <c r="D2879" s="32" t="s">
        <v>5355</v>
      </c>
      <c r="E2879" s="68">
        <v>1806.11</v>
      </c>
      <c r="F2879" s="70">
        <v>0</v>
      </c>
    </row>
    <row r="2880" s="1" customFormat="1" spans="1:6">
      <c r="A2880" s="10">
        <v>2877</v>
      </c>
      <c r="B2880" s="10" t="s">
        <v>4812</v>
      </c>
      <c r="C2880" s="32" t="s">
        <v>5356</v>
      </c>
      <c r="D2880" s="32" t="s">
        <v>5357</v>
      </c>
      <c r="E2880" s="68">
        <v>222.02</v>
      </c>
      <c r="F2880" s="70">
        <v>0</v>
      </c>
    </row>
    <row r="2881" s="1" customFormat="1" spans="1:6">
      <c r="A2881" s="10">
        <v>2878</v>
      </c>
      <c r="B2881" s="10" t="s">
        <v>4812</v>
      </c>
      <c r="C2881" s="32" t="s">
        <v>5358</v>
      </c>
      <c r="D2881" s="32" t="s">
        <v>5359</v>
      </c>
      <c r="E2881" s="68">
        <v>282.58</v>
      </c>
      <c r="F2881" s="70">
        <v>0</v>
      </c>
    </row>
    <row r="2882" s="1" customFormat="1" spans="1:6">
      <c r="A2882" s="10">
        <v>2879</v>
      </c>
      <c r="B2882" s="10" t="s">
        <v>4812</v>
      </c>
      <c r="C2882" s="32" t="s">
        <v>5360</v>
      </c>
      <c r="D2882" s="32" t="s">
        <v>5361</v>
      </c>
      <c r="E2882" s="68">
        <v>383.5</v>
      </c>
      <c r="F2882" s="70">
        <v>0</v>
      </c>
    </row>
    <row r="2883" s="1" customFormat="1" spans="1:6">
      <c r="A2883" s="10">
        <v>2880</v>
      </c>
      <c r="B2883" s="10" t="s">
        <v>4812</v>
      </c>
      <c r="C2883" s="32" t="s">
        <v>5362</v>
      </c>
      <c r="D2883" s="32" t="s">
        <v>5363</v>
      </c>
      <c r="E2883" s="68">
        <v>304.2</v>
      </c>
      <c r="F2883" s="70">
        <v>0</v>
      </c>
    </row>
    <row r="2884" s="1" customFormat="1" spans="1:6">
      <c r="A2884" s="10">
        <v>2881</v>
      </c>
      <c r="B2884" s="10" t="s">
        <v>4812</v>
      </c>
      <c r="C2884" s="32" t="s">
        <v>5364</v>
      </c>
      <c r="D2884" s="32" t="s">
        <v>5365</v>
      </c>
      <c r="E2884" s="68">
        <v>135.1</v>
      </c>
      <c r="F2884" s="70">
        <v>0</v>
      </c>
    </row>
    <row r="2885" s="1" customFormat="1" spans="1:6">
      <c r="A2885" s="10">
        <v>2882</v>
      </c>
      <c r="B2885" s="10" t="s">
        <v>4812</v>
      </c>
      <c r="C2885" s="32" t="s">
        <v>5366</v>
      </c>
      <c r="D2885" s="32" t="s">
        <v>5367</v>
      </c>
      <c r="E2885" s="68">
        <v>252.3</v>
      </c>
      <c r="F2885" s="70">
        <v>0</v>
      </c>
    </row>
    <row r="2886" s="1" customFormat="1" spans="1:6">
      <c r="A2886" s="10">
        <v>2883</v>
      </c>
      <c r="B2886" s="10" t="s">
        <v>4812</v>
      </c>
      <c r="C2886" s="32" t="s">
        <v>5368</v>
      </c>
      <c r="D2886" s="73">
        <v>589796186</v>
      </c>
      <c r="E2886" s="68">
        <v>719.48</v>
      </c>
      <c r="F2886" s="67">
        <v>0</v>
      </c>
    </row>
    <row r="2887" s="1" customFormat="1" spans="1:6">
      <c r="A2887" s="10">
        <v>2884</v>
      </c>
      <c r="B2887" s="10" t="s">
        <v>4812</v>
      </c>
      <c r="C2887" s="32" t="s">
        <v>5369</v>
      </c>
      <c r="D2887" s="32" t="s">
        <v>5370</v>
      </c>
      <c r="E2887" s="68">
        <v>156.02</v>
      </c>
      <c r="F2887" s="67">
        <v>0</v>
      </c>
    </row>
    <row r="2888" s="1" customFormat="1" spans="1:6">
      <c r="A2888" s="10">
        <v>2885</v>
      </c>
      <c r="B2888" s="10" t="s">
        <v>4812</v>
      </c>
      <c r="C2888" s="32" t="s">
        <v>5371</v>
      </c>
      <c r="D2888" s="32" t="s">
        <v>5372</v>
      </c>
      <c r="E2888" s="68">
        <v>2728.93</v>
      </c>
      <c r="F2888" s="67">
        <v>0</v>
      </c>
    </row>
    <row r="2889" s="1" customFormat="1" spans="1:6">
      <c r="A2889" s="10">
        <v>2886</v>
      </c>
      <c r="B2889" s="10" t="s">
        <v>4812</v>
      </c>
      <c r="C2889" s="32" t="s">
        <v>5373</v>
      </c>
      <c r="D2889" s="32" t="s">
        <v>5374</v>
      </c>
      <c r="E2889" s="68">
        <v>3137.35</v>
      </c>
      <c r="F2889" s="67">
        <v>0</v>
      </c>
    </row>
    <row r="2890" s="1" customFormat="1" spans="1:6">
      <c r="A2890" s="10">
        <v>2887</v>
      </c>
      <c r="B2890" s="10" t="s">
        <v>4812</v>
      </c>
      <c r="C2890" s="32" t="s">
        <v>5375</v>
      </c>
      <c r="D2890" s="32" t="s">
        <v>5376</v>
      </c>
      <c r="E2890" s="68">
        <v>179.2</v>
      </c>
      <c r="F2890" s="67">
        <v>0</v>
      </c>
    </row>
    <row r="2891" s="1" customFormat="1" spans="1:6">
      <c r="A2891" s="10">
        <v>2888</v>
      </c>
      <c r="B2891" s="10" t="s">
        <v>4812</v>
      </c>
      <c r="C2891" s="32" t="s">
        <v>5377</v>
      </c>
      <c r="D2891" s="32" t="s">
        <v>5378</v>
      </c>
      <c r="E2891" s="68">
        <v>1672.74</v>
      </c>
      <c r="F2891" s="67">
        <v>0</v>
      </c>
    </row>
    <row r="2892" s="1" customFormat="1" spans="1:6">
      <c r="A2892" s="10">
        <v>2889</v>
      </c>
      <c r="B2892" s="10" t="s">
        <v>4812</v>
      </c>
      <c r="C2892" s="32" t="s">
        <v>5379</v>
      </c>
      <c r="D2892" s="32" t="s">
        <v>5380</v>
      </c>
      <c r="E2892" s="68">
        <v>825.84</v>
      </c>
      <c r="F2892" s="67">
        <v>0</v>
      </c>
    </row>
    <row r="2893" s="1" customFormat="1" spans="1:6">
      <c r="A2893" s="10">
        <v>2890</v>
      </c>
      <c r="B2893" s="10" t="s">
        <v>4812</v>
      </c>
      <c r="C2893" s="32" t="s">
        <v>5381</v>
      </c>
      <c r="D2893" s="32" t="s">
        <v>5382</v>
      </c>
      <c r="E2893" s="68">
        <v>14638.65</v>
      </c>
      <c r="F2893" s="67">
        <v>0</v>
      </c>
    </row>
    <row r="2894" s="1" customFormat="1" spans="1:6">
      <c r="A2894" s="10">
        <v>2891</v>
      </c>
      <c r="B2894" s="10" t="s">
        <v>4812</v>
      </c>
      <c r="C2894" s="32" t="s">
        <v>5383</v>
      </c>
      <c r="D2894" s="32" t="s">
        <v>5384</v>
      </c>
      <c r="E2894" s="68">
        <v>748.99</v>
      </c>
      <c r="F2894" s="67">
        <v>0</v>
      </c>
    </row>
    <row r="2895" s="1" customFormat="1" spans="1:6">
      <c r="A2895" s="10">
        <v>2892</v>
      </c>
      <c r="B2895" s="10" t="s">
        <v>4812</v>
      </c>
      <c r="C2895" s="32" t="s">
        <v>5385</v>
      </c>
      <c r="D2895" s="32" t="s">
        <v>5386</v>
      </c>
      <c r="E2895" s="68">
        <v>292.67</v>
      </c>
      <c r="F2895" s="67">
        <v>0</v>
      </c>
    </row>
    <row r="2896" s="1" customFormat="1" spans="1:6">
      <c r="A2896" s="10">
        <v>2893</v>
      </c>
      <c r="B2896" s="10" t="s">
        <v>4812</v>
      </c>
      <c r="C2896" s="32" t="s">
        <v>5387</v>
      </c>
      <c r="D2896" s="32" t="s">
        <v>5388</v>
      </c>
      <c r="E2896" s="68">
        <v>719.78</v>
      </c>
      <c r="F2896" s="67">
        <v>0</v>
      </c>
    </row>
    <row r="2897" s="1" customFormat="1" spans="1:6">
      <c r="A2897" s="10">
        <v>2894</v>
      </c>
      <c r="B2897" s="10" t="s">
        <v>4812</v>
      </c>
      <c r="C2897" s="32" t="s">
        <v>5389</v>
      </c>
      <c r="D2897" s="32" t="s">
        <v>5390</v>
      </c>
      <c r="E2897" s="68">
        <v>345.7</v>
      </c>
      <c r="F2897" s="67">
        <v>0</v>
      </c>
    </row>
    <row r="2898" s="1" customFormat="1" spans="1:6">
      <c r="A2898" s="10">
        <v>2895</v>
      </c>
      <c r="B2898" s="10" t="s">
        <v>4812</v>
      </c>
      <c r="C2898" s="32" t="s">
        <v>5391</v>
      </c>
      <c r="D2898" s="32" t="s">
        <v>5392</v>
      </c>
      <c r="E2898" s="68">
        <v>272.48</v>
      </c>
      <c r="F2898" s="67">
        <v>0</v>
      </c>
    </row>
    <row r="2899" s="1" customFormat="1" spans="1:6">
      <c r="A2899" s="10">
        <v>2896</v>
      </c>
      <c r="B2899" s="10" t="s">
        <v>4812</v>
      </c>
      <c r="C2899" s="32" t="s">
        <v>5393</v>
      </c>
      <c r="D2899" s="32" t="s">
        <v>5394</v>
      </c>
      <c r="E2899" s="68">
        <v>968.83</v>
      </c>
      <c r="F2899" s="67">
        <v>0</v>
      </c>
    </row>
    <row r="2900" s="1" customFormat="1" spans="1:6">
      <c r="A2900" s="10">
        <v>2897</v>
      </c>
      <c r="B2900" s="10" t="s">
        <v>4812</v>
      </c>
      <c r="C2900" s="32" t="s">
        <v>5395</v>
      </c>
      <c r="D2900" s="32" t="s">
        <v>5396</v>
      </c>
      <c r="E2900" s="68">
        <v>417.73</v>
      </c>
      <c r="F2900" s="67">
        <v>0</v>
      </c>
    </row>
    <row r="2901" s="1" customFormat="1" spans="1:6">
      <c r="A2901" s="10">
        <v>2898</v>
      </c>
      <c r="B2901" s="10" t="s">
        <v>4812</v>
      </c>
      <c r="C2901" s="32" t="s">
        <v>5397</v>
      </c>
      <c r="D2901" s="32" t="s">
        <v>5398</v>
      </c>
      <c r="E2901" s="68">
        <v>928.7</v>
      </c>
      <c r="F2901" s="67">
        <v>0</v>
      </c>
    </row>
    <row r="2902" s="1" customFormat="1" spans="1:6">
      <c r="A2902" s="10">
        <v>2899</v>
      </c>
      <c r="B2902" s="10" t="s">
        <v>4812</v>
      </c>
      <c r="C2902" s="32" t="s">
        <v>5399</v>
      </c>
      <c r="D2902" s="32" t="s">
        <v>5400</v>
      </c>
      <c r="E2902" s="68">
        <v>237.69</v>
      </c>
      <c r="F2902" s="67">
        <v>0</v>
      </c>
    </row>
    <row r="2903" s="1" customFormat="1" spans="1:6">
      <c r="A2903" s="10">
        <v>2900</v>
      </c>
      <c r="B2903" s="10" t="s">
        <v>4812</v>
      </c>
      <c r="C2903" s="32" t="s">
        <v>5401</v>
      </c>
      <c r="D2903" s="32" t="s">
        <v>5402</v>
      </c>
      <c r="E2903" s="68">
        <v>262.39</v>
      </c>
      <c r="F2903" s="67">
        <v>0</v>
      </c>
    </row>
    <row r="2904" s="1" customFormat="1" spans="1:6">
      <c r="A2904" s="10">
        <v>2901</v>
      </c>
      <c r="B2904" s="10" t="s">
        <v>4812</v>
      </c>
      <c r="C2904" s="32" t="s">
        <v>5403</v>
      </c>
      <c r="D2904" s="32" t="s">
        <v>5404</v>
      </c>
      <c r="E2904" s="68">
        <v>171.67</v>
      </c>
      <c r="F2904" s="67">
        <v>0</v>
      </c>
    </row>
    <row r="2905" s="1" customFormat="1" spans="1:6">
      <c r="A2905" s="10">
        <v>2902</v>
      </c>
      <c r="B2905" s="10" t="s">
        <v>4812</v>
      </c>
      <c r="C2905" s="32" t="s">
        <v>5405</v>
      </c>
      <c r="D2905" s="32" t="s">
        <v>5406</v>
      </c>
      <c r="E2905" s="68">
        <v>454.14</v>
      </c>
      <c r="F2905" s="67">
        <v>0</v>
      </c>
    </row>
    <row r="2906" s="1" customFormat="1" spans="1:6">
      <c r="A2906" s="10">
        <v>2903</v>
      </c>
      <c r="B2906" s="10" t="s">
        <v>4812</v>
      </c>
      <c r="C2906" s="32" t="s">
        <v>5407</v>
      </c>
      <c r="D2906" s="32" t="s">
        <v>5408</v>
      </c>
      <c r="E2906" s="68">
        <v>1585.07</v>
      </c>
      <c r="F2906" s="67">
        <v>0</v>
      </c>
    </row>
    <row r="2907" s="1" customFormat="1" spans="1:6">
      <c r="A2907" s="10">
        <v>2904</v>
      </c>
      <c r="B2907" s="10" t="s">
        <v>4812</v>
      </c>
      <c r="C2907" s="32" t="s">
        <v>5409</v>
      </c>
      <c r="D2907" s="32" t="s">
        <v>5410</v>
      </c>
      <c r="E2907" s="68">
        <v>574.39</v>
      </c>
      <c r="F2907" s="67">
        <v>0</v>
      </c>
    </row>
    <row r="2908" s="1" customFormat="1" spans="1:6">
      <c r="A2908" s="10">
        <v>2905</v>
      </c>
      <c r="B2908" s="10" t="s">
        <v>4812</v>
      </c>
      <c r="C2908" s="32" t="s">
        <v>5411</v>
      </c>
      <c r="D2908" s="32" t="s">
        <v>5412</v>
      </c>
      <c r="E2908" s="68">
        <v>191.75</v>
      </c>
      <c r="F2908" s="67">
        <v>0</v>
      </c>
    </row>
    <row r="2909" s="1" customFormat="1" spans="1:6">
      <c r="A2909" s="10">
        <v>2906</v>
      </c>
      <c r="B2909" s="10" t="s">
        <v>4812</v>
      </c>
      <c r="C2909" s="32" t="s">
        <v>5413</v>
      </c>
      <c r="D2909" s="32" t="s">
        <v>5414</v>
      </c>
      <c r="E2909" s="68">
        <v>135.19</v>
      </c>
      <c r="F2909" s="67">
        <v>0</v>
      </c>
    </row>
    <row r="2910" s="1" customFormat="1" spans="1:6">
      <c r="A2910" s="10">
        <v>2907</v>
      </c>
      <c r="B2910" s="10" t="s">
        <v>4812</v>
      </c>
      <c r="C2910" s="32" t="s">
        <v>5415</v>
      </c>
      <c r="D2910" s="32" t="s">
        <v>5416</v>
      </c>
      <c r="E2910" s="68">
        <v>292.67</v>
      </c>
      <c r="F2910" s="67">
        <v>0</v>
      </c>
    </row>
    <row r="2911" s="1" customFormat="1" spans="1:6">
      <c r="A2911" s="10">
        <v>2908</v>
      </c>
      <c r="B2911" s="10" t="s">
        <v>4812</v>
      </c>
      <c r="C2911" s="32" t="s">
        <v>5417</v>
      </c>
      <c r="D2911" s="32" t="s">
        <v>5418</v>
      </c>
      <c r="E2911" s="68">
        <v>171.56</v>
      </c>
      <c r="F2911" s="67">
        <v>0</v>
      </c>
    </row>
    <row r="2912" s="1" customFormat="1" spans="1:6">
      <c r="A2912" s="10">
        <v>2909</v>
      </c>
      <c r="B2912" s="10" t="s">
        <v>4812</v>
      </c>
      <c r="C2912" s="32" t="s">
        <v>5419</v>
      </c>
      <c r="D2912" s="32" t="s">
        <v>5420</v>
      </c>
      <c r="E2912" s="68">
        <v>716.53</v>
      </c>
      <c r="F2912" s="67">
        <v>0</v>
      </c>
    </row>
    <row r="2913" s="1" customFormat="1" spans="1:6">
      <c r="A2913" s="10">
        <v>2910</v>
      </c>
      <c r="B2913" s="10" t="s">
        <v>4812</v>
      </c>
      <c r="C2913" s="32" t="s">
        <v>5421</v>
      </c>
      <c r="D2913" s="32" t="s">
        <v>5422</v>
      </c>
      <c r="E2913" s="68">
        <v>1013.98</v>
      </c>
      <c r="F2913" s="67">
        <v>0</v>
      </c>
    </row>
    <row r="2914" s="1" customFormat="1" spans="1:6">
      <c r="A2914" s="10">
        <v>2911</v>
      </c>
      <c r="B2914" s="10" t="s">
        <v>4812</v>
      </c>
      <c r="C2914" s="32" t="s">
        <v>5423</v>
      </c>
      <c r="D2914" s="32" t="s">
        <v>5424</v>
      </c>
      <c r="E2914" s="68">
        <v>445.46</v>
      </c>
      <c r="F2914" s="67">
        <v>0</v>
      </c>
    </row>
    <row r="2915" s="1" customFormat="1" spans="1:6">
      <c r="A2915" s="10">
        <v>2912</v>
      </c>
      <c r="B2915" s="10" t="s">
        <v>4812</v>
      </c>
      <c r="C2915" s="32" t="s">
        <v>5425</v>
      </c>
      <c r="D2915" s="32" t="s">
        <v>5426</v>
      </c>
      <c r="E2915" s="68">
        <v>2084.84</v>
      </c>
      <c r="F2915" s="67">
        <v>0</v>
      </c>
    </row>
    <row r="2916" s="1" customFormat="1" spans="1:6">
      <c r="A2916" s="10">
        <v>2913</v>
      </c>
      <c r="B2916" s="10" t="s">
        <v>4812</v>
      </c>
      <c r="C2916" s="32" t="s">
        <v>5427</v>
      </c>
      <c r="D2916" s="32" t="s">
        <v>5428</v>
      </c>
      <c r="E2916" s="68">
        <v>262.39</v>
      </c>
      <c r="F2916" s="67">
        <v>0</v>
      </c>
    </row>
    <row r="2917" s="1" customFormat="1" spans="1:6">
      <c r="A2917" s="10">
        <v>2914</v>
      </c>
      <c r="B2917" s="10" t="s">
        <v>4812</v>
      </c>
      <c r="C2917" s="32" t="s">
        <v>5429</v>
      </c>
      <c r="D2917" s="32" t="s">
        <v>5430</v>
      </c>
      <c r="E2917" s="68">
        <v>524.78</v>
      </c>
      <c r="F2917" s="67">
        <v>0</v>
      </c>
    </row>
    <row r="2918" s="1" customFormat="1" spans="1:6">
      <c r="A2918" s="10">
        <v>2915</v>
      </c>
      <c r="B2918" s="10" t="s">
        <v>4812</v>
      </c>
      <c r="C2918" s="32" t="s">
        <v>5431</v>
      </c>
      <c r="D2918" s="32" t="s">
        <v>5432</v>
      </c>
      <c r="E2918" s="68">
        <v>131.2</v>
      </c>
      <c r="F2918" s="67">
        <v>0</v>
      </c>
    </row>
    <row r="2919" s="1" customFormat="1" spans="1:6">
      <c r="A2919" s="10">
        <v>2916</v>
      </c>
      <c r="B2919" s="10" t="s">
        <v>4812</v>
      </c>
      <c r="C2919" s="32" t="s">
        <v>5433</v>
      </c>
      <c r="D2919" s="32" t="s">
        <v>5434</v>
      </c>
      <c r="E2919" s="68">
        <v>262.39</v>
      </c>
      <c r="F2919" s="67">
        <v>0</v>
      </c>
    </row>
    <row r="2920" s="1" customFormat="1" spans="1:6">
      <c r="A2920" s="10">
        <v>2917</v>
      </c>
      <c r="B2920" s="10" t="s">
        <v>4812</v>
      </c>
      <c r="C2920" s="32" t="s">
        <v>5435</v>
      </c>
      <c r="D2920" s="32" t="s">
        <v>5436</v>
      </c>
      <c r="E2920" s="68">
        <v>342.08</v>
      </c>
      <c r="F2920" s="67">
        <v>0</v>
      </c>
    </row>
    <row r="2921" s="1" customFormat="1" spans="1:6">
      <c r="A2921" s="10">
        <v>2918</v>
      </c>
      <c r="B2921" s="10" t="s">
        <v>4812</v>
      </c>
      <c r="C2921" s="32" t="s">
        <v>5437</v>
      </c>
      <c r="D2921" s="32" t="s">
        <v>5438</v>
      </c>
      <c r="E2921" s="68">
        <v>171.56</v>
      </c>
      <c r="F2921" s="67">
        <v>0</v>
      </c>
    </row>
    <row r="2922" s="1" customFormat="1" spans="1:6">
      <c r="A2922" s="10">
        <v>2919</v>
      </c>
      <c r="B2922" s="10" t="s">
        <v>4812</v>
      </c>
      <c r="C2922" s="32" t="s">
        <v>5439</v>
      </c>
      <c r="D2922" s="32" t="s">
        <v>5440</v>
      </c>
      <c r="E2922" s="68">
        <v>660</v>
      </c>
      <c r="F2922" s="67">
        <v>0</v>
      </c>
    </row>
    <row r="2923" s="1" customFormat="1" spans="1:6">
      <c r="A2923" s="10">
        <v>2920</v>
      </c>
      <c r="B2923" s="10" t="s">
        <v>4812</v>
      </c>
      <c r="C2923" s="32" t="s">
        <v>5441</v>
      </c>
      <c r="D2923" s="32" t="s">
        <v>5442</v>
      </c>
      <c r="E2923" s="68">
        <v>529.8</v>
      </c>
      <c r="F2923" s="67">
        <v>0</v>
      </c>
    </row>
    <row r="2924" s="1" customFormat="1" spans="1:6">
      <c r="A2924" s="10">
        <v>2921</v>
      </c>
      <c r="B2924" s="10" t="s">
        <v>4812</v>
      </c>
      <c r="C2924" s="32" t="s">
        <v>2930</v>
      </c>
      <c r="D2924" s="32" t="s">
        <v>2931</v>
      </c>
      <c r="E2924" s="68">
        <v>2492.02</v>
      </c>
      <c r="F2924" s="67">
        <v>0</v>
      </c>
    </row>
    <row r="2925" s="1" customFormat="1" spans="1:6">
      <c r="A2925" s="10">
        <v>2922</v>
      </c>
      <c r="B2925" s="10" t="s">
        <v>4812</v>
      </c>
      <c r="C2925" s="32" t="s">
        <v>5443</v>
      </c>
      <c r="D2925" s="32" t="s">
        <v>5444</v>
      </c>
      <c r="E2925" s="68">
        <v>5777.09</v>
      </c>
      <c r="F2925" s="67">
        <v>0</v>
      </c>
    </row>
    <row r="2926" s="1" customFormat="1" spans="1:6">
      <c r="A2926" s="10">
        <v>2923</v>
      </c>
      <c r="B2926" s="10" t="s">
        <v>4812</v>
      </c>
      <c r="C2926" s="32" t="s">
        <v>5445</v>
      </c>
      <c r="D2926" s="32" t="s">
        <v>5446</v>
      </c>
      <c r="E2926" s="68">
        <v>746.81</v>
      </c>
      <c r="F2926" s="67">
        <v>0</v>
      </c>
    </row>
    <row r="2927" s="1" customFormat="1" spans="1:6">
      <c r="A2927" s="10">
        <v>2924</v>
      </c>
      <c r="B2927" s="10" t="s">
        <v>4812</v>
      </c>
      <c r="C2927" s="32" t="s">
        <v>5447</v>
      </c>
      <c r="D2927" s="32" t="s">
        <v>5448</v>
      </c>
      <c r="E2927" s="68">
        <v>822.07</v>
      </c>
      <c r="F2927" s="67">
        <v>0</v>
      </c>
    </row>
    <row r="2928" s="1" customFormat="1" spans="1:6">
      <c r="A2928" s="10">
        <v>2925</v>
      </c>
      <c r="B2928" s="10" t="s">
        <v>4812</v>
      </c>
      <c r="C2928" s="32" t="s">
        <v>5449</v>
      </c>
      <c r="D2928" s="32" t="s">
        <v>5450</v>
      </c>
      <c r="E2928" s="68">
        <v>11623.22</v>
      </c>
      <c r="F2928" s="67">
        <v>0</v>
      </c>
    </row>
    <row r="2929" s="1" customFormat="1" spans="1:6">
      <c r="A2929" s="10">
        <v>2926</v>
      </c>
      <c r="B2929" s="10" t="s">
        <v>4812</v>
      </c>
      <c r="C2929" s="32" t="s">
        <v>5451</v>
      </c>
      <c r="D2929" s="32" t="s">
        <v>5452</v>
      </c>
      <c r="E2929" s="68">
        <v>131.68</v>
      </c>
      <c r="F2929" s="67">
        <v>0</v>
      </c>
    </row>
    <row r="2930" s="1" customFormat="1" spans="1:6">
      <c r="A2930" s="10">
        <v>2927</v>
      </c>
      <c r="B2930" s="10" t="s">
        <v>4812</v>
      </c>
      <c r="C2930" s="32" t="s">
        <v>5453</v>
      </c>
      <c r="D2930" s="32" t="s">
        <v>5454</v>
      </c>
      <c r="E2930" s="68">
        <v>9295.97</v>
      </c>
      <c r="F2930" s="67">
        <v>0.0149</v>
      </c>
    </row>
    <row r="2931" s="1" customFormat="1" spans="1:6">
      <c r="A2931" s="10">
        <v>2928</v>
      </c>
      <c r="B2931" s="10" t="s">
        <v>4812</v>
      </c>
      <c r="C2931" s="32" t="s">
        <v>5455</v>
      </c>
      <c r="D2931" s="32" t="s">
        <v>5456</v>
      </c>
      <c r="E2931" s="68">
        <v>353.22</v>
      </c>
      <c r="F2931" s="67">
        <v>0</v>
      </c>
    </row>
    <row r="2932" s="1" customFormat="1" spans="1:6">
      <c r="A2932" s="10">
        <v>2929</v>
      </c>
      <c r="B2932" s="10" t="s">
        <v>4812</v>
      </c>
      <c r="C2932" s="32" t="s">
        <v>5457</v>
      </c>
      <c r="D2932" s="32" t="s">
        <v>5458</v>
      </c>
      <c r="E2932" s="68">
        <v>849.73</v>
      </c>
      <c r="F2932" s="67">
        <v>0</v>
      </c>
    </row>
    <row r="2933" s="1" customFormat="1" spans="1:6">
      <c r="A2933" s="10">
        <v>2930</v>
      </c>
      <c r="B2933" s="10" t="s">
        <v>4812</v>
      </c>
      <c r="C2933" s="32" t="s">
        <v>5459</v>
      </c>
      <c r="D2933" s="32" t="s">
        <v>5460</v>
      </c>
      <c r="E2933" s="68">
        <v>193.87</v>
      </c>
      <c r="F2933" s="67">
        <v>0</v>
      </c>
    </row>
    <row r="2934" s="1" customFormat="1" spans="1:6">
      <c r="A2934" s="10">
        <v>2931</v>
      </c>
      <c r="B2934" s="10" t="s">
        <v>4812</v>
      </c>
      <c r="C2934" s="32" t="s">
        <v>5461</v>
      </c>
      <c r="D2934" s="32" t="s">
        <v>5462</v>
      </c>
      <c r="E2934" s="68">
        <v>1578.94</v>
      </c>
      <c r="F2934" s="67">
        <v>0</v>
      </c>
    </row>
    <row r="2935" s="1" customFormat="1" spans="1:6">
      <c r="A2935" s="10">
        <v>2932</v>
      </c>
      <c r="B2935" s="10" t="s">
        <v>4812</v>
      </c>
      <c r="C2935" s="32" t="s">
        <v>5463</v>
      </c>
      <c r="D2935" s="32" t="s">
        <v>5464</v>
      </c>
      <c r="E2935" s="68">
        <v>31.5</v>
      </c>
      <c r="F2935" s="67">
        <v>0</v>
      </c>
    </row>
    <row r="2936" s="1" customFormat="1" spans="1:6">
      <c r="A2936" s="10">
        <v>2933</v>
      </c>
      <c r="B2936" s="10" t="s">
        <v>4812</v>
      </c>
      <c r="C2936" s="32" t="s">
        <v>5465</v>
      </c>
      <c r="D2936" s="32" t="s">
        <v>5466</v>
      </c>
      <c r="E2936" s="68">
        <v>239.05</v>
      </c>
      <c r="F2936" s="67">
        <v>0</v>
      </c>
    </row>
    <row r="2937" s="1" customFormat="1" spans="1:6">
      <c r="A2937" s="10">
        <v>2934</v>
      </c>
      <c r="B2937" s="10" t="s">
        <v>4812</v>
      </c>
      <c r="C2937" s="32" t="s">
        <v>5467</v>
      </c>
      <c r="D2937" s="32" t="s">
        <v>5468</v>
      </c>
      <c r="E2937" s="68">
        <v>1661.64</v>
      </c>
      <c r="F2937" s="67">
        <v>0</v>
      </c>
    </row>
    <row r="2938" s="1" customFormat="1" spans="1:6">
      <c r="A2938" s="10">
        <v>2935</v>
      </c>
      <c r="B2938" s="10" t="s">
        <v>4812</v>
      </c>
      <c r="C2938" s="32" t="s">
        <v>5469</v>
      </c>
      <c r="D2938" s="32" t="s">
        <v>5470</v>
      </c>
      <c r="E2938" s="68">
        <v>131.2</v>
      </c>
      <c r="F2938" s="67">
        <v>0</v>
      </c>
    </row>
    <row r="2939" s="1" customFormat="1" spans="1:6">
      <c r="A2939" s="10">
        <v>2936</v>
      </c>
      <c r="B2939" s="10" t="s">
        <v>4812</v>
      </c>
      <c r="C2939" s="32" t="s">
        <v>5471</v>
      </c>
      <c r="D2939" s="32" t="s">
        <v>5472</v>
      </c>
      <c r="E2939" s="68">
        <v>7551.19</v>
      </c>
      <c r="F2939" s="67">
        <v>0</v>
      </c>
    </row>
    <row r="2940" s="1" customFormat="1" spans="1:6">
      <c r="A2940" s="10">
        <v>2937</v>
      </c>
      <c r="B2940" s="10" t="s">
        <v>4812</v>
      </c>
      <c r="C2940" s="32" t="s">
        <v>5473</v>
      </c>
      <c r="D2940" s="32" t="s">
        <v>5474</v>
      </c>
      <c r="E2940" s="68">
        <v>232.12</v>
      </c>
      <c r="F2940" s="67">
        <v>0</v>
      </c>
    </row>
    <row r="2941" s="1" customFormat="1" spans="1:6">
      <c r="A2941" s="10">
        <v>2938</v>
      </c>
      <c r="B2941" s="10" t="s">
        <v>4812</v>
      </c>
      <c r="C2941" s="32" t="s">
        <v>5475</v>
      </c>
      <c r="D2941" s="32" t="s">
        <v>5476</v>
      </c>
      <c r="E2941" s="68">
        <v>3360.76</v>
      </c>
      <c r="F2941" s="67">
        <v>0</v>
      </c>
    </row>
    <row r="2942" s="1" customFormat="1" spans="1:6">
      <c r="A2942" s="10">
        <v>2939</v>
      </c>
      <c r="B2942" s="10" t="s">
        <v>4812</v>
      </c>
      <c r="C2942" s="32" t="s">
        <v>5477</v>
      </c>
      <c r="D2942" s="32" t="s">
        <v>5478</v>
      </c>
      <c r="E2942" s="68">
        <v>38706.04</v>
      </c>
      <c r="F2942" s="67">
        <v>0</v>
      </c>
    </row>
    <row r="2943" s="1" customFormat="1" spans="1:6">
      <c r="A2943" s="10">
        <v>2940</v>
      </c>
      <c r="B2943" s="10" t="s">
        <v>4812</v>
      </c>
      <c r="C2943" s="32" t="s">
        <v>5479</v>
      </c>
      <c r="D2943" s="32" t="s">
        <v>5480</v>
      </c>
      <c r="E2943" s="68">
        <v>519.32</v>
      </c>
      <c r="F2943" s="67">
        <v>0</v>
      </c>
    </row>
    <row r="2944" s="1" customFormat="1" spans="1:6">
      <c r="A2944" s="10">
        <v>2941</v>
      </c>
      <c r="B2944" s="10" t="s">
        <v>4812</v>
      </c>
      <c r="C2944" s="32" t="s">
        <v>5481</v>
      </c>
      <c r="D2944" s="32" t="s">
        <v>5482</v>
      </c>
      <c r="E2944" s="68">
        <v>978.92</v>
      </c>
      <c r="F2944" s="67">
        <v>0</v>
      </c>
    </row>
    <row r="2945" s="1" customFormat="1" spans="1:6">
      <c r="A2945" s="10">
        <v>2942</v>
      </c>
      <c r="B2945" s="10" t="s">
        <v>4812</v>
      </c>
      <c r="C2945" s="32" t="s">
        <v>5483</v>
      </c>
      <c r="D2945" s="32" t="s">
        <v>5484</v>
      </c>
      <c r="E2945" s="68">
        <v>719.4</v>
      </c>
      <c r="F2945" s="67">
        <v>0</v>
      </c>
    </row>
    <row r="2946" s="1" customFormat="1" spans="1:6">
      <c r="A2946" s="10">
        <v>2943</v>
      </c>
      <c r="B2946" s="10" t="s">
        <v>4812</v>
      </c>
      <c r="C2946" s="32" t="s">
        <v>5485</v>
      </c>
      <c r="D2946" s="32" t="s">
        <v>5486</v>
      </c>
      <c r="E2946" s="68">
        <v>465.5</v>
      </c>
      <c r="F2946" s="67">
        <v>0</v>
      </c>
    </row>
    <row r="2947" s="1" customFormat="1" spans="1:6">
      <c r="A2947" s="10">
        <v>2944</v>
      </c>
      <c r="B2947" s="10" t="s">
        <v>4812</v>
      </c>
      <c r="C2947" s="32" t="s">
        <v>5487</v>
      </c>
      <c r="D2947" s="32" t="s">
        <v>5488</v>
      </c>
      <c r="E2947" s="68">
        <v>264.24</v>
      </c>
      <c r="F2947" s="67">
        <v>0</v>
      </c>
    </row>
    <row r="2948" s="1" customFormat="1" spans="1:6">
      <c r="A2948" s="10">
        <v>2945</v>
      </c>
      <c r="B2948" s="10" t="s">
        <v>4812</v>
      </c>
      <c r="C2948" s="32" t="s">
        <v>5489</v>
      </c>
      <c r="D2948" s="32" t="s">
        <v>5490</v>
      </c>
      <c r="E2948" s="68">
        <v>3270.15</v>
      </c>
      <c r="F2948" s="67">
        <v>0</v>
      </c>
    </row>
    <row r="2949" s="1" customFormat="1" spans="1:6">
      <c r="A2949" s="10">
        <v>2946</v>
      </c>
      <c r="B2949" s="10" t="s">
        <v>4812</v>
      </c>
      <c r="C2949" s="32" t="s">
        <v>5491</v>
      </c>
      <c r="D2949" s="32" t="s">
        <v>5492</v>
      </c>
      <c r="E2949" s="68">
        <v>1009.2</v>
      </c>
      <c r="F2949" s="67">
        <v>0</v>
      </c>
    </row>
    <row r="2950" s="1" customFormat="1" spans="1:6">
      <c r="A2950" s="10">
        <v>2947</v>
      </c>
      <c r="B2950" s="10" t="s">
        <v>4812</v>
      </c>
      <c r="C2950" s="32" t="s">
        <v>5493</v>
      </c>
      <c r="D2950" s="32" t="s">
        <v>5494</v>
      </c>
      <c r="E2950" s="68">
        <v>17897.96</v>
      </c>
      <c r="F2950" s="67">
        <v>0</v>
      </c>
    </row>
    <row r="2951" s="1" customFormat="1" spans="1:6">
      <c r="A2951" s="10">
        <v>2948</v>
      </c>
      <c r="B2951" s="10" t="s">
        <v>4812</v>
      </c>
      <c r="C2951" s="32" t="s">
        <v>5495</v>
      </c>
      <c r="D2951" s="32" t="s">
        <v>5496</v>
      </c>
      <c r="E2951" s="68">
        <v>666.21</v>
      </c>
      <c r="F2951" s="67">
        <v>0</v>
      </c>
    </row>
    <row r="2952" s="1" customFormat="1" spans="1:6">
      <c r="A2952" s="10">
        <v>2949</v>
      </c>
      <c r="B2952" s="10" t="s">
        <v>4812</v>
      </c>
      <c r="C2952" s="32" t="s">
        <v>5497</v>
      </c>
      <c r="D2952" s="32" t="s">
        <v>5498</v>
      </c>
      <c r="E2952" s="68">
        <v>131.2</v>
      </c>
      <c r="F2952" s="67">
        <v>0</v>
      </c>
    </row>
    <row r="2953" s="1" customFormat="1" spans="1:6">
      <c r="A2953" s="10">
        <v>2950</v>
      </c>
      <c r="B2953" s="10" t="s">
        <v>4812</v>
      </c>
      <c r="C2953" s="32" t="s">
        <v>5499</v>
      </c>
      <c r="D2953" s="32" t="s">
        <v>5500</v>
      </c>
      <c r="E2953" s="68">
        <v>348.55</v>
      </c>
      <c r="F2953" s="67">
        <v>0</v>
      </c>
    </row>
    <row r="2954" s="1" customFormat="1" spans="1:6">
      <c r="A2954" s="10">
        <v>2951</v>
      </c>
      <c r="B2954" s="10" t="s">
        <v>4812</v>
      </c>
      <c r="C2954" s="32" t="s">
        <v>5501</v>
      </c>
      <c r="D2954" s="32" t="s">
        <v>5502</v>
      </c>
      <c r="E2954" s="68">
        <v>1334.12</v>
      </c>
      <c r="F2954" s="67">
        <v>0</v>
      </c>
    </row>
    <row r="2955" s="1" customFormat="1" spans="1:6">
      <c r="A2955" s="10">
        <v>2952</v>
      </c>
      <c r="B2955" s="10" t="s">
        <v>4812</v>
      </c>
      <c r="C2955" s="32" t="s">
        <v>5503</v>
      </c>
      <c r="D2955" s="32" t="s">
        <v>5504</v>
      </c>
      <c r="E2955" s="68">
        <v>6105.79</v>
      </c>
      <c r="F2955" s="67">
        <v>0</v>
      </c>
    </row>
    <row r="2956" s="1" customFormat="1" spans="1:6">
      <c r="A2956" s="10">
        <v>2953</v>
      </c>
      <c r="B2956" s="10" t="s">
        <v>4812</v>
      </c>
      <c r="C2956" s="32" t="s">
        <v>5505</v>
      </c>
      <c r="D2956" s="32" t="s">
        <v>5506</v>
      </c>
      <c r="E2956" s="68">
        <v>1191.3</v>
      </c>
      <c r="F2956" s="67">
        <v>0</v>
      </c>
    </row>
    <row r="2957" s="1" customFormat="1" spans="1:6">
      <c r="A2957" s="10">
        <v>2954</v>
      </c>
      <c r="B2957" s="10" t="s">
        <v>4812</v>
      </c>
      <c r="C2957" s="32" t="s">
        <v>5507</v>
      </c>
      <c r="D2957" s="32" t="s">
        <v>5508</v>
      </c>
      <c r="E2957" s="68">
        <v>1257.35</v>
      </c>
      <c r="F2957" s="67">
        <v>0</v>
      </c>
    </row>
    <row r="2958" s="1" customFormat="1" spans="1:6">
      <c r="A2958" s="10">
        <v>2955</v>
      </c>
      <c r="B2958" s="10" t="s">
        <v>4812</v>
      </c>
      <c r="C2958" s="32" t="s">
        <v>5509</v>
      </c>
      <c r="D2958" s="32" t="s">
        <v>5510</v>
      </c>
      <c r="E2958" s="68">
        <v>758.55</v>
      </c>
      <c r="F2958" s="67">
        <v>0</v>
      </c>
    </row>
    <row r="2959" s="1" customFormat="1" spans="1:6">
      <c r="A2959" s="10">
        <v>2956</v>
      </c>
      <c r="B2959" s="10" t="s">
        <v>4812</v>
      </c>
      <c r="C2959" s="32" t="s">
        <v>5511</v>
      </c>
      <c r="D2959" s="32" t="s">
        <v>5512</v>
      </c>
      <c r="E2959" s="68">
        <v>1148.78</v>
      </c>
      <c r="F2959" s="67">
        <v>0</v>
      </c>
    </row>
    <row r="2960" s="1" customFormat="1" spans="1:6">
      <c r="A2960" s="10">
        <v>2957</v>
      </c>
      <c r="B2960" s="10" t="s">
        <v>4812</v>
      </c>
      <c r="C2960" s="32" t="s">
        <v>5513</v>
      </c>
      <c r="D2960" s="32" t="s">
        <v>5514</v>
      </c>
      <c r="E2960" s="68">
        <v>6695.87</v>
      </c>
      <c r="F2960" s="67">
        <v>0</v>
      </c>
    </row>
    <row r="2961" s="1" customFormat="1" spans="1:6">
      <c r="A2961" s="10">
        <v>2958</v>
      </c>
      <c r="B2961" s="10" t="s">
        <v>4812</v>
      </c>
      <c r="C2961" s="32" t="s">
        <v>5515</v>
      </c>
      <c r="D2961" s="32" t="s">
        <v>5516</v>
      </c>
      <c r="E2961" s="68">
        <v>156</v>
      </c>
      <c r="F2961" s="67">
        <v>0</v>
      </c>
    </row>
    <row r="2962" s="1" customFormat="1" spans="1:6">
      <c r="A2962" s="10">
        <v>2959</v>
      </c>
      <c r="B2962" s="10" t="s">
        <v>4812</v>
      </c>
      <c r="C2962" s="32" t="s">
        <v>5517</v>
      </c>
      <c r="D2962" s="32" t="s">
        <v>5518</v>
      </c>
      <c r="E2962" s="68">
        <v>664.64</v>
      </c>
      <c r="F2962" s="67">
        <v>0</v>
      </c>
    </row>
    <row r="2963" s="1" customFormat="1" spans="1:6">
      <c r="A2963" s="10">
        <v>2960</v>
      </c>
      <c r="B2963" s="10" t="s">
        <v>4812</v>
      </c>
      <c r="C2963" s="32" t="s">
        <v>5519</v>
      </c>
      <c r="D2963" s="32" t="s">
        <v>5520</v>
      </c>
      <c r="E2963" s="68">
        <v>423.7</v>
      </c>
      <c r="F2963" s="67">
        <v>0</v>
      </c>
    </row>
    <row r="2964" s="1" customFormat="1" spans="1:6">
      <c r="A2964" s="10">
        <v>2961</v>
      </c>
      <c r="B2964" s="10" t="s">
        <v>4812</v>
      </c>
      <c r="C2964" s="32" t="s">
        <v>5521</v>
      </c>
      <c r="D2964" s="32" t="s">
        <v>5522</v>
      </c>
      <c r="E2964" s="68">
        <v>716.83</v>
      </c>
      <c r="F2964" s="67">
        <v>0</v>
      </c>
    </row>
    <row r="2965" s="1" customFormat="1" spans="1:6">
      <c r="A2965" s="10">
        <v>2962</v>
      </c>
      <c r="B2965" s="10" t="s">
        <v>4812</v>
      </c>
      <c r="C2965" s="32" t="s">
        <v>5523</v>
      </c>
      <c r="D2965" s="32" t="s">
        <v>5524</v>
      </c>
      <c r="E2965" s="68">
        <v>918.67</v>
      </c>
      <c r="F2965" s="67">
        <v>0</v>
      </c>
    </row>
    <row r="2966" s="1" customFormat="1" spans="1:6">
      <c r="A2966" s="10">
        <v>2963</v>
      </c>
      <c r="B2966" s="10" t="s">
        <v>4812</v>
      </c>
      <c r="C2966" s="32" t="s">
        <v>5525</v>
      </c>
      <c r="D2966" s="32" t="s">
        <v>5526</v>
      </c>
      <c r="E2966" s="68">
        <v>17567.41</v>
      </c>
      <c r="F2966" s="67">
        <v>0</v>
      </c>
    </row>
    <row r="2967" s="1" customFormat="1" spans="1:6">
      <c r="A2967" s="10">
        <v>2964</v>
      </c>
      <c r="B2967" s="10" t="s">
        <v>4812</v>
      </c>
      <c r="C2967" s="32" t="s">
        <v>5527</v>
      </c>
      <c r="D2967" s="32" t="s">
        <v>5528</v>
      </c>
      <c r="E2967" s="68">
        <v>257.4</v>
      </c>
      <c r="F2967" s="67">
        <v>0</v>
      </c>
    </row>
    <row r="2968" s="1" customFormat="1" spans="1:6">
      <c r="A2968" s="10">
        <v>2965</v>
      </c>
      <c r="B2968" s="10" t="s">
        <v>4812</v>
      </c>
      <c r="C2968" s="32" t="s">
        <v>5529</v>
      </c>
      <c r="D2968" s="32" t="s">
        <v>5530</v>
      </c>
      <c r="E2968" s="68">
        <v>449.93</v>
      </c>
      <c r="F2968" s="67">
        <v>0</v>
      </c>
    </row>
    <row r="2969" s="1" customFormat="1" spans="1:6">
      <c r="A2969" s="10">
        <v>2966</v>
      </c>
      <c r="B2969" s="47" t="s">
        <v>5531</v>
      </c>
      <c r="C2969" s="49" t="s">
        <v>5532</v>
      </c>
      <c r="D2969" s="74" t="s">
        <v>5533</v>
      </c>
      <c r="E2969" s="75">
        <v>565.66</v>
      </c>
      <c r="F2969" s="76">
        <v>0</v>
      </c>
    </row>
    <row r="2970" s="1" customFormat="1" spans="1:6">
      <c r="A2970" s="10">
        <v>2967</v>
      </c>
      <c r="B2970" s="47" t="s">
        <v>5531</v>
      </c>
      <c r="C2970" s="49" t="s">
        <v>5534</v>
      </c>
      <c r="D2970" s="74" t="s">
        <v>5535</v>
      </c>
      <c r="E2970" s="75">
        <v>788.29</v>
      </c>
      <c r="F2970" s="77">
        <v>0</v>
      </c>
    </row>
    <row r="2971" s="1" customFormat="1" spans="1:6">
      <c r="A2971" s="10">
        <v>2968</v>
      </c>
      <c r="B2971" s="47" t="s">
        <v>5531</v>
      </c>
      <c r="C2971" s="49" t="s">
        <v>5536</v>
      </c>
      <c r="D2971" s="74" t="s">
        <v>5537</v>
      </c>
      <c r="E2971" s="75">
        <v>3396</v>
      </c>
      <c r="F2971" s="76">
        <v>0</v>
      </c>
    </row>
    <row r="2972" s="1" customFormat="1" spans="1:6">
      <c r="A2972" s="10">
        <v>2969</v>
      </c>
      <c r="B2972" s="47" t="s">
        <v>5531</v>
      </c>
      <c r="C2972" s="11" t="s">
        <v>5538</v>
      </c>
      <c r="D2972" s="74" t="s">
        <v>5539</v>
      </c>
      <c r="E2972" s="75">
        <v>1573.05</v>
      </c>
      <c r="F2972" s="77">
        <v>0</v>
      </c>
    </row>
    <row r="2973" s="1" customFormat="1" spans="1:6">
      <c r="A2973" s="10">
        <v>2970</v>
      </c>
      <c r="B2973" s="47" t="s">
        <v>5531</v>
      </c>
      <c r="C2973" s="49" t="s">
        <v>5540</v>
      </c>
      <c r="D2973" s="46" t="s">
        <v>5541</v>
      </c>
      <c r="E2973" s="75">
        <v>3720.53</v>
      </c>
      <c r="F2973" s="76">
        <v>0</v>
      </c>
    </row>
    <row r="2974" s="1" customFormat="1" spans="1:6">
      <c r="A2974" s="10">
        <v>2971</v>
      </c>
      <c r="B2974" s="47" t="s">
        <v>5531</v>
      </c>
      <c r="C2974" s="17" t="s">
        <v>5542</v>
      </c>
      <c r="D2974" s="17" t="s">
        <v>5543</v>
      </c>
      <c r="E2974" s="75">
        <v>6305.03</v>
      </c>
      <c r="F2974" s="76">
        <v>0</v>
      </c>
    </row>
    <row r="2975" s="1" customFormat="1" spans="1:6">
      <c r="A2975" s="10">
        <v>2972</v>
      </c>
      <c r="B2975" s="47" t="s">
        <v>5531</v>
      </c>
      <c r="C2975" s="17" t="s">
        <v>5544</v>
      </c>
      <c r="D2975" s="17" t="s">
        <v>5545</v>
      </c>
      <c r="E2975" s="75">
        <v>524.78</v>
      </c>
      <c r="F2975" s="77">
        <v>0</v>
      </c>
    </row>
    <row r="2976" s="1" customFormat="1" spans="1:6">
      <c r="A2976" s="10">
        <v>2973</v>
      </c>
      <c r="B2976" s="47" t="s">
        <v>5531</v>
      </c>
      <c r="C2976" s="17" t="s">
        <v>5546</v>
      </c>
      <c r="D2976" s="17" t="s">
        <v>5547</v>
      </c>
      <c r="E2976" s="75">
        <v>6517.39</v>
      </c>
      <c r="F2976" s="76">
        <v>0</v>
      </c>
    </row>
    <row r="2977" s="1" customFormat="1" spans="1:6">
      <c r="A2977" s="10">
        <v>2974</v>
      </c>
      <c r="B2977" s="47" t="s">
        <v>5531</v>
      </c>
      <c r="C2977" s="17" t="s">
        <v>5548</v>
      </c>
      <c r="D2977" s="17" t="s">
        <v>5549</v>
      </c>
      <c r="E2977" s="75">
        <v>787.18</v>
      </c>
      <c r="F2977" s="76">
        <v>0</v>
      </c>
    </row>
    <row r="2978" s="1" customFormat="1" spans="1:6">
      <c r="A2978" s="10">
        <v>2975</v>
      </c>
      <c r="B2978" s="47" t="s">
        <v>5531</v>
      </c>
      <c r="C2978" s="17" t="s">
        <v>5550</v>
      </c>
      <c r="D2978" s="17" t="s">
        <v>5551</v>
      </c>
      <c r="E2978" s="75">
        <v>4398.04</v>
      </c>
      <c r="F2978" s="77">
        <v>0</v>
      </c>
    </row>
    <row r="2979" s="1" customFormat="1" spans="1:6">
      <c r="A2979" s="10">
        <v>2976</v>
      </c>
      <c r="B2979" s="47" t="s">
        <v>5531</v>
      </c>
      <c r="C2979" s="17" t="s">
        <v>5552</v>
      </c>
      <c r="D2979" s="17" t="s">
        <v>5553</v>
      </c>
      <c r="E2979" s="75">
        <v>480</v>
      </c>
      <c r="F2979" s="76">
        <v>0</v>
      </c>
    </row>
    <row r="2980" s="1" customFormat="1" spans="1:6">
      <c r="A2980" s="10">
        <v>2977</v>
      </c>
      <c r="B2980" s="47" t="s">
        <v>5531</v>
      </c>
      <c r="C2980" s="17" t="s">
        <v>5554</v>
      </c>
      <c r="D2980" s="17" t="s">
        <v>5555</v>
      </c>
      <c r="E2980" s="75">
        <v>1915</v>
      </c>
      <c r="F2980" s="76">
        <v>0</v>
      </c>
    </row>
    <row r="2981" s="1" customFormat="1" spans="1:6">
      <c r="A2981" s="10">
        <v>2978</v>
      </c>
      <c r="B2981" s="47" t="s">
        <v>5531</v>
      </c>
      <c r="C2981" s="17" t="s">
        <v>5556</v>
      </c>
      <c r="D2981" s="17" t="s">
        <v>5557</v>
      </c>
      <c r="E2981" s="75">
        <v>7186.57</v>
      </c>
      <c r="F2981" s="76">
        <v>0</v>
      </c>
    </row>
    <row r="2982" s="1" customFormat="1" spans="1:6">
      <c r="A2982" s="10">
        <v>2979</v>
      </c>
      <c r="B2982" s="47" t="s">
        <v>5531</v>
      </c>
      <c r="C2982" s="17" t="s">
        <v>5558</v>
      </c>
      <c r="D2982" s="17" t="s">
        <v>5559</v>
      </c>
      <c r="E2982" s="75">
        <v>66403.97</v>
      </c>
      <c r="F2982" s="77">
        <v>0</v>
      </c>
    </row>
    <row r="2983" s="1" customFormat="1" spans="1:6">
      <c r="A2983" s="10">
        <v>2980</v>
      </c>
      <c r="B2983" s="47" t="s">
        <v>5531</v>
      </c>
      <c r="C2983" s="17" t="s">
        <v>5560</v>
      </c>
      <c r="D2983" s="17" t="s">
        <v>5561</v>
      </c>
      <c r="E2983" s="75">
        <v>10188.76</v>
      </c>
      <c r="F2983" s="77">
        <v>0</v>
      </c>
    </row>
    <row r="2984" s="1" customFormat="1" spans="1:6">
      <c r="A2984" s="10">
        <v>2981</v>
      </c>
      <c r="B2984" s="47" t="s">
        <v>5531</v>
      </c>
      <c r="C2984" s="17" t="s">
        <v>5562</v>
      </c>
      <c r="D2984" s="17" t="s">
        <v>5563</v>
      </c>
      <c r="E2984" s="75">
        <v>156</v>
      </c>
      <c r="F2984" s="76">
        <v>0</v>
      </c>
    </row>
    <row r="2985" s="1" customFormat="1" spans="1:6">
      <c r="A2985" s="10">
        <v>2982</v>
      </c>
      <c r="B2985" s="47" t="s">
        <v>5531</v>
      </c>
      <c r="C2985" s="12" t="s">
        <v>5564</v>
      </c>
      <c r="D2985" s="12" t="s">
        <v>5565</v>
      </c>
      <c r="E2985" s="75">
        <v>2367.86</v>
      </c>
      <c r="F2985" s="77">
        <v>0</v>
      </c>
    </row>
    <row r="2986" s="1" customFormat="1" spans="1:6">
      <c r="A2986" s="10">
        <v>2983</v>
      </c>
      <c r="B2986" s="47" t="s">
        <v>5531</v>
      </c>
      <c r="C2986" s="12" t="s">
        <v>5566</v>
      </c>
      <c r="D2986" s="12" t="s">
        <v>5567</v>
      </c>
      <c r="E2986" s="75">
        <v>290.55</v>
      </c>
      <c r="F2986" s="76">
        <v>0</v>
      </c>
    </row>
    <row r="2987" s="1" customFormat="1" spans="1:6">
      <c r="A2987" s="10">
        <v>2984</v>
      </c>
      <c r="B2987" s="47" t="s">
        <v>5531</v>
      </c>
      <c r="C2987" s="49" t="s">
        <v>5568</v>
      </c>
      <c r="D2987" s="74" t="s">
        <v>5569</v>
      </c>
      <c r="E2987" s="75">
        <v>2018.41</v>
      </c>
      <c r="F2987" s="77">
        <v>0</v>
      </c>
    </row>
    <row r="2988" s="1" customFormat="1" spans="1:6">
      <c r="A2988" s="10">
        <v>2985</v>
      </c>
      <c r="B2988" s="47" t="s">
        <v>5531</v>
      </c>
      <c r="C2988" s="49" t="s">
        <v>5570</v>
      </c>
      <c r="D2988" s="74" t="s">
        <v>5571</v>
      </c>
      <c r="E2988" s="75">
        <v>1049.57</v>
      </c>
      <c r="F2988" s="76">
        <v>0</v>
      </c>
    </row>
    <row r="2989" s="1" customFormat="1" spans="1:6">
      <c r="A2989" s="10">
        <v>2986</v>
      </c>
      <c r="B2989" s="47" t="s">
        <v>5531</v>
      </c>
      <c r="C2989" s="49" t="s">
        <v>5572</v>
      </c>
      <c r="D2989" s="74" t="s">
        <v>5573</v>
      </c>
      <c r="E2989" s="75">
        <v>273</v>
      </c>
      <c r="F2989" s="76">
        <v>0</v>
      </c>
    </row>
    <row r="2990" s="1" customFormat="1" spans="1:6">
      <c r="A2990" s="10">
        <v>2987</v>
      </c>
      <c r="B2990" s="47" t="s">
        <v>5531</v>
      </c>
      <c r="C2990" s="49" t="s">
        <v>5574</v>
      </c>
      <c r="D2990" s="74" t="s">
        <v>5575</v>
      </c>
      <c r="E2990" s="75">
        <v>1678.5</v>
      </c>
      <c r="F2990" s="77">
        <v>0</v>
      </c>
    </row>
    <row r="2991" s="1" customFormat="1" spans="1:6">
      <c r="A2991" s="10">
        <v>2988</v>
      </c>
      <c r="B2991" s="47" t="s">
        <v>5531</v>
      </c>
      <c r="C2991" s="12" t="s">
        <v>5576</v>
      </c>
      <c r="D2991" s="12" t="s">
        <v>5577</v>
      </c>
      <c r="E2991" s="75">
        <v>13201.94</v>
      </c>
      <c r="F2991" s="77">
        <v>0</v>
      </c>
    </row>
    <row r="2992" s="1" customFormat="1" spans="1:6">
      <c r="A2992" s="10">
        <v>2989</v>
      </c>
      <c r="B2992" s="47" t="s">
        <v>5531</v>
      </c>
      <c r="C2992" s="49" t="s">
        <v>5578</v>
      </c>
      <c r="D2992" s="74" t="s">
        <v>5579</v>
      </c>
      <c r="E2992" s="75">
        <v>262.39</v>
      </c>
      <c r="F2992" s="76">
        <v>0</v>
      </c>
    </row>
    <row r="2993" s="1" customFormat="1" spans="1:6">
      <c r="A2993" s="10">
        <v>2990</v>
      </c>
      <c r="B2993" s="47" t="s">
        <v>5531</v>
      </c>
      <c r="C2993" s="17" t="s">
        <v>5580</v>
      </c>
      <c r="D2993" s="17" t="s">
        <v>5581</v>
      </c>
      <c r="E2993" s="75">
        <v>23183.54</v>
      </c>
      <c r="F2993" s="77">
        <v>0</v>
      </c>
    </row>
    <row r="2994" s="1" customFormat="1" spans="1:6">
      <c r="A2994" s="10">
        <v>2991</v>
      </c>
      <c r="B2994" s="47" t="s">
        <v>5531</v>
      </c>
      <c r="C2994" s="12" t="s">
        <v>5582</v>
      </c>
      <c r="D2994" s="12" t="s">
        <v>5583</v>
      </c>
      <c r="E2994" s="75">
        <v>676.16</v>
      </c>
      <c r="F2994" s="76">
        <v>0</v>
      </c>
    </row>
    <row r="2995" s="1" customFormat="1" spans="1:6">
      <c r="A2995" s="10">
        <v>2992</v>
      </c>
      <c r="B2995" s="47" t="s">
        <v>5531</v>
      </c>
      <c r="C2995" s="12" t="s">
        <v>5584</v>
      </c>
      <c r="D2995" s="12" t="s">
        <v>5585</v>
      </c>
      <c r="E2995" s="75">
        <v>925.42</v>
      </c>
      <c r="F2995" s="77">
        <v>0</v>
      </c>
    </row>
    <row r="2996" s="1" customFormat="1" spans="1:6">
      <c r="A2996" s="10">
        <v>2993</v>
      </c>
      <c r="B2996" s="47" t="s">
        <v>5531</v>
      </c>
      <c r="C2996" s="49" t="s">
        <v>5586</v>
      </c>
      <c r="D2996" s="74" t="s">
        <v>5587</v>
      </c>
      <c r="E2996" s="78">
        <v>476.19</v>
      </c>
      <c r="F2996" s="76">
        <v>0</v>
      </c>
    </row>
    <row r="2997" s="1" customFormat="1" spans="1:6">
      <c r="A2997" s="10">
        <v>2994</v>
      </c>
      <c r="B2997" s="47" t="s">
        <v>5531</v>
      </c>
      <c r="C2997" s="49" t="s">
        <v>5588</v>
      </c>
      <c r="D2997" s="74" t="s">
        <v>5589</v>
      </c>
      <c r="E2997" s="78">
        <v>1184.7</v>
      </c>
      <c r="F2997" s="77">
        <v>0</v>
      </c>
    </row>
    <row r="2998" s="1" customFormat="1" spans="1:6">
      <c r="A2998" s="10">
        <v>2995</v>
      </c>
      <c r="B2998" s="47" t="s">
        <v>5531</v>
      </c>
      <c r="C2998" s="49" t="s">
        <v>5590</v>
      </c>
      <c r="D2998" s="74" t="s">
        <v>5591</v>
      </c>
      <c r="E2998" s="78">
        <v>222.47</v>
      </c>
      <c r="F2998" s="76">
        <v>0</v>
      </c>
    </row>
    <row r="2999" s="1" customFormat="1" spans="1:6">
      <c r="A2999" s="10">
        <v>2996</v>
      </c>
      <c r="B2999" s="47" t="s">
        <v>5531</v>
      </c>
      <c r="C2999" s="49" t="s">
        <v>5592</v>
      </c>
      <c r="D2999" s="74" t="s">
        <v>5593</v>
      </c>
      <c r="E2999" s="78">
        <v>1047.22</v>
      </c>
      <c r="F2999" s="77">
        <v>0</v>
      </c>
    </row>
    <row r="3000" s="1" customFormat="1" spans="1:6">
      <c r="A3000" s="10">
        <v>2997</v>
      </c>
      <c r="B3000" s="47" t="s">
        <v>5531</v>
      </c>
      <c r="C3000" s="49" t="s">
        <v>5594</v>
      </c>
      <c r="D3000" s="74" t="s">
        <v>5595</v>
      </c>
      <c r="E3000" s="78">
        <v>446.2</v>
      </c>
      <c r="F3000" s="76">
        <v>0</v>
      </c>
    </row>
    <row r="3001" s="1" customFormat="1" spans="1:6">
      <c r="A3001" s="10">
        <v>2998</v>
      </c>
      <c r="B3001" s="47" t="s">
        <v>5531</v>
      </c>
      <c r="C3001" s="49" t="s">
        <v>5596</v>
      </c>
      <c r="D3001" s="74">
        <v>572349013</v>
      </c>
      <c r="E3001" s="78">
        <v>20465.97</v>
      </c>
      <c r="F3001" s="77">
        <v>0.0164</v>
      </c>
    </row>
    <row r="3002" s="1" customFormat="1" spans="1:6">
      <c r="A3002" s="10">
        <v>2999</v>
      </c>
      <c r="B3002" s="47" t="s">
        <v>5531</v>
      </c>
      <c r="C3002" s="12" t="s">
        <v>5597</v>
      </c>
      <c r="D3002" s="12" t="s">
        <v>5598</v>
      </c>
      <c r="E3002" s="75">
        <v>393.59</v>
      </c>
      <c r="F3002" s="76">
        <v>0</v>
      </c>
    </row>
    <row r="3003" s="1" customFormat="1" spans="1:6">
      <c r="A3003" s="10">
        <v>3000</v>
      </c>
      <c r="B3003" s="47" t="s">
        <v>5531</v>
      </c>
      <c r="C3003" s="49" t="s">
        <v>5599</v>
      </c>
      <c r="D3003" s="74" t="s">
        <v>5600</v>
      </c>
      <c r="E3003" s="78">
        <v>1998.32</v>
      </c>
      <c r="F3003" s="77">
        <v>0</v>
      </c>
    </row>
    <row r="3004" s="1" customFormat="1" spans="1:6">
      <c r="A3004" s="10">
        <v>3001</v>
      </c>
      <c r="B3004" s="47" t="s">
        <v>5531</v>
      </c>
      <c r="C3004" s="11" t="s">
        <v>5601</v>
      </c>
      <c r="D3004" s="74" t="s">
        <v>5602</v>
      </c>
      <c r="E3004" s="78">
        <v>468.16</v>
      </c>
      <c r="F3004" s="76">
        <v>0</v>
      </c>
    </row>
    <row r="3005" s="1" customFormat="1" spans="1:6">
      <c r="A3005" s="10">
        <v>3002</v>
      </c>
      <c r="B3005" s="47" t="s">
        <v>5531</v>
      </c>
      <c r="C3005" s="49" t="s">
        <v>5603</v>
      </c>
      <c r="D3005" s="46" t="s">
        <v>5604</v>
      </c>
      <c r="E3005" s="75">
        <v>606.04</v>
      </c>
      <c r="F3005" s="77">
        <v>0</v>
      </c>
    </row>
    <row r="3006" s="1" customFormat="1" spans="1:6">
      <c r="A3006" s="10">
        <v>3003</v>
      </c>
      <c r="B3006" s="47" t="s">
        <v>5531</v>
      </c>
      <c r="C3006" s="12" t="s">
        <v>5605</v>
      </c>
      <c r="D3006" s="12" t="s">
        <v>5606</v>
      </c>
      <c r="E3006" s="75">
        <v>7216.62</v>
      </c>
      <c r="F3006" s="76">
        <v>0</v>
      </c>
    </row>
    <row r="3007" s="1" customFormat="1" spans="1:6">
      <c r="A3007" s="10">
        <v>3004</v>
      </c>
      <c r="B3007" s="47" t="s">
        <v>5531</v>
      </c>
      <c r="C3007" s="49" t="s">
        <v>5607</v>
      </c>
      <c r="D3007" s="74" t="s">
        <v>5608</v>
      </c>
      <c r="E3007" s="78">
        <v>1372.51</v>
      </c>
      <c r="F3007" s="77">
        <v>0</v>
      </c>
    </row>
    <row r="3008" s="1" customFormat="1" spans="1:6">
      <c r="A3008" s="10">
        <v>3005</v>
      </c>
      <c r="B3008" s="47" t="s">
        <v>5531</v>
      </c>
      <c r="C3008" s="49" t="s">
        <v>5609</v>
      </c>
      <c r="D3008" s="74" t="s">
        <v>5610</v>
      </c>
      <c r="E3008" s="78">
        <v>677.18</v>
      </c>
      <c r="F3008" s="76">
        <v>0</v>
      </c>
    </row>
    <row r="3009" s="1" customFormat="1" spans="1:6">
      <c r="A3009" s="10">
        <v>3006</v>
      </c>
      <c r="B3009" s="47" t="s">
        <v>5531</v>
      </c>
      <c r="C3009" s="49" t="s">
        <v>5611</v>
      </c>
      <c r="D3009" s="74">
        <v>575148858</v>
      </c>
      <c r="E3009" s="78">
        <v>16851.11</v>
      </c>
      <c r="F3009" s="77">
        <v>0</v>
      </c>
    </row>
    <row r="3010" s="1" customFormat="1" spans="1:6">
      <c r="A3010" s="10">
        <v>3007</v>
      </c>
      <c r="B3010" s="47" t="s">
        <v>5531</v>
      </c>
      <c r="C3010" s="49" t="s">
        <v>5612</v>
      </c>
      <c r="D3010" s="74" t="s">
        <v>5613</v>
      </c>
      <c r="E3010" s="78">
        <v>9538.07</v>
      </c>
      <c r="F3010" s="76">
        <v>0</v>
      </c>
    </row>
    <row r="3011" s="1" customFormat="1" spans="1:6">
      <c r="A3011" s="10">
        <v>3008</v>
      </c>
      <c r="B3011" s="47" t="s">
        <v>5531</v>
      </c>
      <c r="C3011" s="49" t="s">
        <v>5614</v>
      </c>
      <c r="D3011" s="74" t="s">
        <v>5615</v>
      </c>
      <c r="E3011" s="78">
        <v>546</v>
      </c>
      <c r="F3011" s="77">
        <v>0</v>
      </c>
    </row>
    <row r="3012" s="1" customFormat="1" spans="1:6">
      <c r="A3012" s="10">
        <v>3009</v>
      </c>
      <c r="B3012" s="47" t="s">
        <v>5531</v>
      </c>
      <c r="C3012" s="49" t="s">
        <v>5616</v>
      </c>
      <c r="D3012" s="74" t="s">
        <v>5617</v>
      </c>
      <c r="E3012" s="78">
        <v>353.22</v>
      </c>
      <c r="F3012" s="76">
        <v>0</v>
      </c>
    </row>
    <row r="3013" s="1" customFormat="1" spans="1:6">
      <c r="A3013" s="10">
        <v>3010</v>
      </c>
      <c r="B3013" s="47" t="s">
        <v>5531</v>
      </c>
      <c r="C3013" s="12" t="s">
        <v>5618</v>
      </c>
      <c r="D3013" s="12" t="s">
        <v>5619</v>
      </c>
      <c r="E3013" s="75">
        <v>1221.18</v>
      </c>
      <c r="F3013" s="77">
        <v>0</v>
      </c>
    </row>
    <row r="3014" s="1" customFormat="1" spans="1:6">
      <c r="A3014" s="10">
        <v>3011</v>
      </c>
      <c r="B3014" s="47" t="s">
        <v>5531</v>
      </c>
      <c r="C3014" s="49" t="s">
        <v>5620</v>
      </c>
      <c r="D3014" s="74" t="s">
        <v>5621</v>
      </c>
      <c r="E3014" s="78">
        <v>14126.27</v>
      </c>
      <c r="F3014" s="76">
        <v>0</v>
      </c>
    </row>
    <row r="3015" s="1" customFormat="1" spans="1:6">
      <c r="A3015" s="10">
        <v>3012</v>
      </c>
      <c r="B3015" s="47" t="s">
        <v>5531</v>
      </c>
      <c r="C3015" s="11" t="s">
        <v>5622</v>
      </c>
      <c r="D3015" s="74" t="s">
        <v>5623</v>
      </c>
      <c r="E3015" s="78">
        <v>1236.14</v>
      </c>
      <c r="F3015" s="77">
        <v>0</v>
      </c>
    </row>
    <row r="3016" s="1" customFormat="1" spans="1:6">
      <c r="A3016" s="10">
        <v>3013</v>
      </c>
      <c r="B3016" s="47" t="s">
        <v>5531</v>
      </c>
      <c r="C3016" s="49" t="s">
        <v>5624</v>
      </c>
      <c r="D3016" s="46" t="s">
        <v>5625</v>
      </c>
      <c r="E3016" s="75">
        <v>3632.01</v>
      </c>
      <c r="F3016" s="76">
        <v>0</v>
      </c>
    </row>
    <row r="3017" s="1" customFormat="1" spans="1:6">
      <c r="A3017" s="10">
        <v>3014</v>
      </c>
      <c r="B3017" s="47" t="s">
        <v>5531</v>
      </c>
      <c r="C3017" s="17" t="s">
        <v>5626</v>
      </c>
      <c r="D3017" s="17" t="s">
        <v>5627</v>
      </c>
      <c r="E3017" s="75">
        <v>906.91</v>
      </c>
      <c r="F3017" s="77">
        <v>0</v>
      </c>
    </row>
    <row r="3018" s="1" customFormat="1" spans="1:6">
      <c r="A3018" s="10">
        <v>3015</v>
      </c>
      <c r="B3018" s="47" t="s">
        <v>5531</v>
      </c>
      <c r="C3018" s="17" t="s">
        <v>5628</v>
      </c>
      <c r="D3018" s="17" t="s">
        <v>5629</v>
      </c>
      <c r="E3018" s="75">
        <v>9406.86</v>
      </c>
      <c r="F3018" s="76">
        <v>0</v>
      </c>
    </row>
    <row r="3019" s="1" customFormat="1" spans="1:6">
      <c r="A3019" s="10">
        <v>3016</v>
      </c>
      <c r="B3019" s="47" t="s">
        <v>5531</v>
      </c>
      <c r="C3019" s="17" t="s">
        <v>5630</v>
      </c>
      <c r="D3019" s="17" t="s">
        <v>5631</v>
      </c>
      <c r="E3019" s="75">
        <v>659.1</v>
      </c>
      <c r="F3019" s="77">
        <v>0</v>
      </c>
    </row>
    <row r="3020" s="1" customFormat="1" spans="1:6">
      <c r="A3020" s="10">
        <v>3017</v>
      </c>
      <c r="B3020" s="47" t="s">
        <v>5531</v>
      </c>
      <c r="C3020" s="17" t="s">
        <v>5632</v>
      </c>
      <c r="D3020" s="17" t="s">
        <v>5633</v>
      </c>
      <c r="E3020" s="75">
        <v>131.2</v>
      </c>
      <c r="F3020" s="76">
        <v>0</v>
      </c>
    </row>
    <row r="3021" s="1" customFormat="1" spans="1:6">
      <c r="A3021" s="10">
        <v>3018</v>
      </c>
      <c r="B3021" s="47" t="s">
        <v>5531</v>
      </c>
      <c r="C3021" s="17" t="s">
        <v>5634</v>
      </c>
      <c r="D3021" s="17" t="s">
        <v>5635</v>
      </c>
      <c r="E3021" s="75">
        <v>131.2</v>
      </c>
      <c r="F3021" s="77">
        <v>0</v>
      </c>
    </row>
    <row r="3022" s="1" customFormat="1" spans="1:6">
      <c r="A3022" s="10">
        <v>3019</v>
      </c>
      <c r="B3022" s="47" t="s">
        <v>5531</v>
      </c>
      <c r="C3022" s="17" t="s">
        <v>5636</v>
      </c>
      <c r="D3022" s="17" t="s">
        <v>5637</v>
      </c>
      <c r="E3022" s="75">
        <v>171.56</v>
      </c>
      <c r="F3022" s="76">
        <v>0</v>
      </c>
    </row>
    <row r="3023" s="1" customFormat="1" spans="1:6">
      <c r="A3023" s="10">
        <v>3020</v>
      </c>
      <c r="B3023" s="47" t="s">
        <v>5531</v>
      </c>
      <c r="C3023" s="17" t="s">
        <v>5638</v>
      </c>
      <c r="D3023" s="17" t="s">
        <v>5639</v>
      </c>
      <c r="E3023" s="75">
        <v>312.85</v>
      </c>
      <c r="F3023" s="77">
        <v>0</v>
      </c>
    </row>
    <row r="3024" s="1" customFormat="1" spans="1:6">
      <c r="A3024" s="10">
        <v>3021</v>
      </c>
      <c r="B3024" s="47" t="s">
        <v>5531</v>
      </c>
      <c r="C3024" s="17" t="s">
        <v>5640</v>
      </c>
      <c r="D3024" s="17" t="s">
        <v>5641</v>
      </c>
      <c r="E3024" s="75">
        <v>131.2</v>
      </c>
      <c r="F3024" s="76">
        <v>0</v>
      </c>
    </row>
    <row r="3025" s="1" customFormat="1" spans="1:6">
      <c r="A3025" s="10">
        <v>3022</v>
      </c>
      <c r="B3025" s="47" t="s">
        <v>5531</v>
      </c>
      <c r="C3025" s="17" t="s">
        <v>5642</v>
      </c>
      <c r="D3025" s="17" t="s">
        <v>5643</v>
      </c>
      <c r="E3025" s="75">
        <v>526.6</v>
      </c>
      <c r="F3025" s="77">
        <v>0</v>
      </c>
    </row>
    <row r="3026" s="1" customFormat="1" spans="1:6">
      <c r="A3026" s="10">
        <v>3023</v>
      </c>
      <c r="B3026" s="47" t="s">
        <v>5531</v>
      </c>
      <c r="C3026" s="17" t="s">
        <v>5644</v>
      </c>
      <c r="D3026" s="17" t="s">
        <v>5645</v>
      </c>
      <c r="E3026" s="79">
        <v>807.36</v>
      </c>
      <c r="F3026" s="76">
        <v>0</v>
      </c>
    </row>
    <row r="3027" s="1" customFormat="1" spans="1:6">
      <c r="A3027" s="10">
        <v>3024</v>
      </c>
      <c r="B3027" s="47" t="s">
        <v>5531</v>
      </c>
      <c r="C3027" s="17" t="s">
        <v>5646</v>
      </c>
      <c r="D3027" s="17" t="s">
        <v>5647</v>
      </c>
      <c r="E3027" s="75">
        <v>221.14</v>
      </c>
      <c r="F3027" s="77">
        <v>0</v>
      </c>
    </row>
    <row r="3028" s="1" customFormat="1" spans="1:6">
      <c r="A3028" s="10">
        <v>3025</v>
      </c>
      <c r="B3028" s="47" t="s">
        <v>5531</v>
      </c>
      <c r="C3028" s="17" t="s">
        <v>5648</v>
      </c>
      <c r="D3028" s="17" t="s">
        <v>5649</v>
      </c>
      <c r="E3028" s="75">
        <v>171.86</v>
      </c>
      <c r="F3028" s="76">
        <v>0</v>
      </c>
    </row>
    <row r="3029" s="1" customFormat="1" spans="1:6">
      <c r="A3029" s="10">
        <v>3026</v>
      </c>
      <c r="B3029" s="47" t="s">
        <v>5531</v>
      </c>
      <c r="C3029" s="17" t="s">
        <v>5650</v>
      </c>
      <c r="D3029" s="17" t="s">
        <v>5651</v>
      </c>
      <c r="E3029" s="79">
        <v>1553.9</v>
      </c>
      <c r="F3029" s="77">
        <v>0</v>
      </c>
    </row>
    <row r="3030" s="1" customFormat="1" spans="1:6">
      <c r="A3030" s="10">
        <v>3027</v>
      </c>
      <c r="B3030" s="47" t="s">
        <v>5531</v>
      </c>
      <c r="C3030" s="17" t="s">
        <v>5652</v>
      </c>
      <c r="D3030" s="17" t="s">
        <v>5653</v>
      </c>
      <c r="E3030" s="75">
        <v>1732.62</v>
      </c>
      <c r="F3030" s="76">
        <v>0</v>
      </c>
    </row>
    <row r="3031" s="1" customFormat="1" spans="1:6">
      <c r="A3031" s="10">
        <v>3028</v>
      </c>
      <c r="B3031" s="47" t="s">
        <v>5531</v>
      </c>
      <c r="C3031" s="17" t="s">
        <v>5654</v>
      </c>
      <c r="D3031" s="17" t="s">
        <v>5655</v>
      </c>
      <c r="E3031" s="75">
        <v>501.22</v>
      </c>
      <c r="F3031" s="77">
        <v>0</v>
      </c>
    </row>
    <row r="3032" s="1" customFormat="1" spans="1:6">
      <c r="A3032" s="10">
        <v>3029</v>
      </c>
      <c r="B3032" s="47" t="s">
        <v>5531</v>
      </c>
      <c r="C3032" s="17" t="s">
        <v>5656</v>
      </c>
      <c r="D3032" s="17" t="s">
        <v>5657</v>
      </c>
      <c r="E3032" s="79">
        <v>615.64</v>
      </c>
      <c r="F3032" s="76">
        <v>0</v>
      </c>
    </row>
    <row r="3033" s="1" customFormat="1" spans="1:6">
      <c r="A3033" s="10">
        <v>3030</v>
      </c>
      <c r="B3033" s="47" t="s">
        <v>5531</v>
      </c>
      <c r="C3033" s="12" t="s">
        <v>5658</v>
      </c>
      <c r="D3033" s="12" t="s">
        <v>5659</v>
      </c>
      <c r="E3033" s="75">
        <v>1123.11</v>
      </c>
      <c r="F3033" s="77">
        <v>0</v>
      </c>
    </row>
    <row r="3034" s="1" customFormat="1" spans="1:6">
      <c r="A3034" s="10">
        <v>3031</v>
      </c>
      <c r="B3034" s="47" t="s">
        <v>5531</v>
      </c>
      <c r="C3034" s="12" t="s">
        <v>5660</v>
      </c>
      <c r="D3034" s="12" t="s">
        <v>5661</v>
      </c>
      <c r="E3034" s="75">
        <v>968.86</v>
      </c>
      <c r="F3034" s="76">
        <v>0</v>
      </c>
    </row>
    <row r="3035" s="1" customFormat="1" spans="1:6">
      <c r="A3035" s="10">
        <v>3032</v>
      </c>
      <c r="B3035" s="47" t="s">
        <v>5531</v>
      </c>
      <c r="C3035" s="49" t="s">
        <v>5662</v>
      </c>
      <c r="D3035" s="74" t="s">
        <v>5663</v>
      </c>
      <c r="E3035" s="78">
        <v>2016.3</v>
      </c>
      <c r="F3035" s="77">
        <v>0</v>
      </c>
    </row>
    <row r="3036" s="1" customFormat="1" spans="1:6">
      <c r="A3036" s="10">
        <v>3033</v>
      </c>
      <c r="B3036" s="47" t="s">
        <v>5531</v>
      </c>
      <c r="C3036" s="49" t="s">
        <v>5664</v>
      </c>
      <c r="D3036" s="74">
        <v>553408647</v>
      </c>
      <c r="E3036" s="78">
        <v>19581.12</v>
      </c>
      <c r="F3036" s="76">
        <v>0</v>
      </c>
    </row>
    <row r="3037" s="1" customFormat="1" spans="1:6">
      <c r="A3037" s="10">
        <v>3034</v>
      </c>
      <c r="B3037" s="47" t="s">
        <v>5531</v>
      </c>
      <c r="C3037" s="49" t="s">
        <v>5665</v>
      </c>
      <c r="D3037" s="74" t="s">
        <v>5666</v>
      </c>
      <c r="E3037" s="78">
        <v>283.42</v>
      </c>
      <c r="F3037" s="77">
        <v>0</v>
      </c>
    </row>
    <row r="3038" s="1" customFormat="1" spans="1:6">
      <c r="A3038" s="10">
        <v>3035</v>
      </c>
      <c r="B3038" s="47" t="s">
        <v>5531</v>
      </c>
      <c r="C3038" s="49" t="s">
        <v>5667</v>
      </c>
      <c r="D3038" s="74" t="s">
        <v>5668</v>
      </c>
      <c r="E3038" s="78">
        <v>10933.06</v>
      </c>
      <c r="F3038" s="76">
        <v>0.02</v>
      </c>
    </row>
    <row r="3039" s="1" customFormat="1" spans="1:6">
      <c r="A3039" s="10">
        <v>3036</v>
      </c>
      <c r="B3039" s="47" t="s">
        <v>5531</v>
      </c>
      <c r="C3039" s="49" t="s">
        <v>5669</v>
      </c>
      <c r="D3039" s="74" t="s">
        <v>5670</v>
      </c>
      <c r="E3039" s="78">
        <v>2717.44</v>
      </c>
      <c r="F3039" s="76">
        <v>0</v>
      </c>
    </row>
    <row r="3040" s="1" customFormat="1" spans="1:6">
      <c r="A3040" s="10">
        <v>3037</v>
      </c>
      <c r="B3040" s="47" t="s">
        <v>5531</v>
      </c>
      <c r="C3040" s="49" t="s">
        <v>5671</v>
      </c>
      <c r="D3040" s="74" t="s">
        <v>5672</v>
      </c>
      <c r="E3040" s="78">
        <v>504.6</v>
      </c>
      <c r="F3040" s="76">
        <v>0</v>
      </c>
    </row>
    <row r="3041" s="1" customFormat="1" spans="1:6">
      <c r="A3041" s="10">
        <v>3038</v>
      </c>
      <c r="B3041" s="47" t="s">
        <v>5531</v>
      </c>
      <c r="C3041" s="12" t="s">
        <v>5673</v>
      </c>
      <c r="D3041" s="12" t="s">
        <v>5674</v>
      </c>
      <c r="E3041" s="75">
        <v>15614.5</v>
      </c>
      <c r="F3041" s="76">
        <v>0</v>
      </c>
    </row>
    <row r="3042" s="1" customFormat="1" spans="1:6">
      <c r="A3042" s="10">
        <v>3039</v>
      </c>
      <c r="B3042" s="47" t="s">
        <v>5531</v>
      </c>
      <c r="C3042" s="49" t="s">
        <v>5675</v>
      </c>
      <c r="D3042" s="74" t="s">
        <v>5676</v>
      </c>
      <c r="E3042" s="78">
        <v>806.62</v>
      </c>
      <c r="F3042" s="76">
        <v>0</v>
      </c>
    </row>
    <row r="3043" s="1" customFormat="1" spans="1:6">
      <c r="A3043" s="10">
        <v>3040</v>
      </c>
      <c r="B3043" s="47" t="s">
        <v>5531</v>
      </c>
      <c r="C3043" s="11" t="s">
        <v>5677</v>
      </c>
      <c r="D3043" s="74" t="s">
        <v>5678</v>
      </c>
      <c r="E3043" s="78">
        <v>312.87</v>
      </c>
      <c r="F3043" s="76">
        <v>0</v>
      </c>
    </row>
    <row r="3044" s="1" customFormat="1" spans="1:6">
      <c r="A3044" s="10">
        <v>3041</v>
      </c>
      <c r="B3044" s="47" t="s">
        <v>5531</v>
      </c>
      <c r="C3044" s="49" t="s">
        <v>5679</v>
      </c>
      <c r="D3044" s="46" t="s">
        <v>5680</v>
      </c>
      <c r="E3044" s="75">
        <v>1392.3</v>
      </c>
      <c r="F3044" s="76">
        <v>0</v>
      </c>
    </row>
    <row r="3045" s="1" customFormat="1" spans="1:6">
      <c r="A3045" s="10">
        <v>3042</v>
      </c>
      <c r="B3045" s="47" t="s">
        <v>5531</v>
      </c>
      <c r="C3045" s="49" t="s">
        <v>5681</v>
      </c>
      <c r="D3045" s="46">
        <v>300480296</v>
      </c>
      <c r="E3045" s="75">
        <v>308.334</v>
      </c>
      <c r="F3045" s="76">
        <v>0</v>
      </c>
    </row>
    <row r="3046" s="1" customFormat="1" spans="1:6">
      <c r="A3046" s="10">
        <v>3043</v>
      </c>
      <c r="B3046" s="47" t="s">
        <v>5531</v>
      </c>
      <c r="C3046" s="49" t="s">
        <v>5682</v>
      </c>
      <c r="D3046" s="46" t="s">
        <v>5683</v>
      </c>
      <c r="E3046" s="75">
        <v>348</v>
      </c>
      <c r="F3046" s="76">
        <v>0</v>
      </c>
    </row>
    <row r="3047" s="1" customFormat="1" spans="1:6">
      <c r="A3047" s="10">
        <v>3044</v>
      </c>
      <c r="B3047" s="47" t="s">
        <v>5531</v>
      </c>
      <c r="C3047" s="49" t="s">
        <v>5684</v>
      </c>
      <c r="D3047" s="46" t="s">
        <v>5685</v>
      </c>
      <c r="E3047" s="75">
        <v>485.946</v>
      </c>
      <c r="F3047" s="76">
        <v>0</v>
      </c>
    </row>
    <row r="3048" s="1" customFormat="1" spans="1:6">
      <c r="A3048" s="10">
        <v>3045</v>
      </c>
      <c r="B3048" s="47" t="s">
        <v>5531</v>
      </c>
      <c r="C3048" s="49" t="s">
        <v>5686</v>
      </c>
      <c r="D3048" s="46" t="s">
        <v>5687</v>
      </c>
      <c r="E3048" s="75">
        <v>131.2</v>
      </c>
      <c r="F3048" s="76">
        <v>0</v>
      </c>
    </row>
    <row r="3049" s="1" customFormat="1" spans="1:6">
      <c r="A3049" s="10">
        <v>3046</v>
      </c>
      <c r="B3049" s="47" t="s">
        <v>5531</v>
      </c>
      <c r="C3049" s="49" t="s">
        <v>5688</v>
      </c>
      <c r="D3049" s="46" t="s">
        <v>5689</v>
      </c>
      <c r="E3049" s="75">
        <v>144.3</v>
      </c>
      <c r="F3049" s="76">
        <v>0</v>
      </c>
    </row>
    <row r="3050" s="1" customFormat="1" spans="1:6">
      <c r="A3050" s="10">
        <v>3047</v>
      </c>
      <c r="B3050" s="47" t="s">
        <v>5531</v>
      </c>
      <c r="C3050" s="49" t="s">
        <v>5690</v>
      </c>
      <c r="D3050" s="46" t="s">
        <v>5691</v>
      </c>
      <c r="E3050" s="75">
        <v>3361.97</v>
      </c>
      <c r="F3050" s="76">
        <v>0</v>
      </c>
    </row>
    <row r="3051" s="1" customFormat="1" spans="1:6">
      <c r="A3051" s="10">
        <v>3048</v>
      </c>
      <c r="B3051" s="47" t="s">
        <v>5531</v>
      </c>
      <c r="C3051" s="49" t="s">
        <v>5692</v>
      </c>
      <c r="D3051" s="46" t="s">
        <v>5693</v>
      </c>
      <c r="E3051" s="75">
        <v>132.84</v>
      </c>
      <c r="F3051" s="76">
        <v>0</v>
      </c>
    </row>
    <row r="3052" s="1" customFormat="1" spans="1:6">
      <c r="A3052" s="10">
        <v>3049</v>
      </c>
      <c r="B3052" s="47" t="s">
        <v>5531</v>
      </c>
      <c r="C3052" s="49" t="s">
        <v>5694</v>
      </c>
      <c r="D3052" s="46" t="s">
        <v>5695</v>
      </c>
      <c r="E3052" s="75">
        <v>256.09</v>
      </c>
      <c r="F3052" s="76">
        <v>0</v>
      </c>
    </row>
    <row r="3053" s="1" customFormat="1" spans="1:6">
      <c r="A3053" s="10">
        <v>3050</v>
      </c>
      <c r="B3053" s="47" t="s">
        <v>5531</v>
      </c>
      <c r="C3053" s="49" t="s">
        <v>5696</v>
      </c>
      <c r="D3053" s="46" t="s">
        <v>5697</v>
      </c>
      <c r="E3053" s="75">
        <v>393.59</v>
      </c>
      <c r="F3053" s="76">
        <v>0</v>
      </c>
    </row>
    <row r="3054" s="1" customFormat="1" spans="1:6">
      <c r="A3054" s="10">
        <v>3051</v>
      </c>
      <c r="B3054" s="47" t="s">
        <v>5531</v>
      </c>
      <c r="C3054" s="49" t="s">
        <v>5698</v>
      </c>
      <c r="D3054" s="46" t="s">
        <v>5699</v>
      </c>
      <c r="E3054" s="75">
        <v>144.3</v>
      </c>
      <c r="F3054" s="76">
        <v>0</v>
      </c>
    </row>
    <row r="3055" s="1" customFormat="1" spans="1:6">
      <c r="A3055" s="10">
        <v>3052</v>
      </c>
      <c r="B3055" s="47" t="s">
        <v>5531</v>
      </c>
      <c r="C3055" s="49" t="s">
        <v>5700</v>
      </c>
      <c r="D3055" s="46" t="s">
        <v>5701</v>
      </c>
      <c r="E3055" s="75">
        <v>262.39</v>
      </c>
      <c r="F3055" s="76">
        <v>0</v>
      </c>
    </row>
    <row r="3056" s="1" customFormat="1" spans="1:6">
      <c r="A3056" s="10">
        <v>3053</v>
      </c>
      <c r="B3056" s="47" t="s">
        <v>5531</v>
      </c>
      <c r="C3056" s="49" t="s">
        <v>5702</v>
      </c>
      <c r="D3056" s="46" t="s">
        <v>5703</v>
      </c>
      <c r="E3056" s="75">
        <v>546</v>
      </c>
      <c r="F3056" s="76">
        <v>0</v>
      </c>
    </row>
    <row r="3057" s="1" customFormat="1" spans="1:6">
      <c r="A3057" s="10">
        <v>3054</v>
      </c>
      <c r="B3057" s="47" t="s">
        <v>5531</v>
      </c>
      <c r="C3057" s="49" t="s">
        <v>5704</v>
      </c>
      <c r="D3057" s="46" t="s">
        <v>5705</v>
      </c>
      <c r="E3057" s="75">
        <v>156.68</v>
      </c>
      <c r="F3057" s="76">
        <v>0</v>
      </c>
    </row>
    <row r="3058" s="1" customFormat="1" spans="1:6">
      <c r="A3058" s="10">
        <v>3055</v>
      </c>
      <c r="B3058" s="47" t="s">
        <v>5531</v>
      </c>
      <c r="C3058" s="49" t="s">
        <v>5706</v>
      </c>
      <c r="D3058" s="46">
        <v>300393168</v>
      </c>
      <c r="E3058" s="75">
        <v>286.04</v>
      </c>
      <c r="F3058" s="76">
        <v>0</v>
      </c>
    </row>
    <row r="3059" s="1" customFormat="1" spans="1:6">
      <c r="A3059" s="10">
        <v>3056</v>
      </c>
      <c r="B3059" s="47" t="s">
        <v>5531</v>
      </c>
      <c r="C3059" s="49" t="s">
        <v>5707</v>
      </c>
      <c r="D3059" s="46" t="s">
        <v>5708</v>
      </c>
      <c r="E3059" s="75">
        <v>282.58</v>
      </c>
      <c r="F3059" s="76">
        <v>0</v>
      </c>
    </row>
    <row r="3060" s="1" customFormat="1" spans="1:6">
      <c r="A3060" s="10">
        <v>3057</v>
      </c>
      <c r="B3060" s="47" t="s">
        <v>5531</v>
      </c>
      <c r="C3060" s="49" t="s">
        <v>5709</v>
      </c>
      <c r="D3060" s="46" t="s">
        <v>5710</v>
      </c>
      <c r="E3060" s="75">
        <v>131.2</v>
      </c>
      <c r="F3060" s="76">
        <v>0</v>
      </c>
    </row>
    <row r="3061" s="1" customFormat="1" spans="1:6">
      <c r="A3061" s="10">
        <v>3058</v>
      </c>
      <c r="B3061" s="47" t="s">
        <v>5531</v>
      </c>
      <c r="C3061" s="49" t="s">
        <v>5711</v>
      </c>
      <c r="D3061" s="46" t="s">
        <v>5712</v>
      </c>
      <c r="E3061" s="75">
        <v>136.5</v>
      </c>
      <c r="F3061" s="76">
        <v>0</v>
      </c>
    </row>
    <row r="3062" s="1" customFormat="1" spans="1:6">
      <c r="A3062" s="10">
        <v>3059</v>
      </c>
      <c r="B3062" s="47" t="s">
        <v>5531</v>
      </c>
      <c r="C3062" s="49" t="s">
        <v>5713</v>
      </c>
      <c r="D3062" s="46">
        <v>581300203</v>
      </c>
      <c r="E3062" s="75">
        <v>13386.19</v>
      </c>
      <c r="F3062" s="76">
        <v>0</v>
      </c>
    </row>
    <row r="3063" s="1" customFormat="1" spans="1:6">
      <c r="A3063" s="10">
        <v>3060</v>
      </c>
      <c r="B3063" s="47" t="s">
        <v>5531</v>
      </c>
      <c r="C3063" s="49" t="s">
        <v>5714</v>
      </c>
      <c r="D3063" s="46" t="s">
        <v>5715</v>
      </c>
      <c r="E3063" s="75">
        <v>567.21</v>
      </c>
      <c r="F3063" s="76">
        <v>0</v>
      </c>
    </row>
    <row r="3064" s="1" customFormat="1" spans="1:6">
      <c r="A3064" s="10">
        <v>3061</v>
      </c>
      <c r="B3064" s="47" t="s">
        <v>5531</v>
      </c>
      <c r="C3064" s="49" t="s">
        <v>5716</v>
      </c>
      <c r="D3064" s="46" t="s">
        <v>5717</v>
      </c>
      <c r="E3064" s="75">
        <v>272.48</v>
      </c>
      <c r="F3064" s="76">
        <v>0</v>
      </c>
    </row>
    <row r="3065" s="1" customFormat="1" spans="1:6">
      <c r="A3065" s="10">
        <v>3062</v>
      </c>
      <c r="B3065" s="47" t="s">
        <v>5531</v>
      </c>
      <c r="C3065" s="49" t="s">
        <v>5718</v>
      </c>
      <c r="D3065" s="46" t="s">
        <v>5719</v>
      </c>
      <c r="E3065" s="75">
        <v>162.88</v>
      </c>
      <c r="F3065" s="76">
        <v>0</v>
      </c>
    </row>
    <row r="3066" s="1" customFormat="1" spans="1:6">
      <c r="A3066" s="10">
        <v>3063</v>
      </c>
      <c r="B3066" s="47" t="s">
        <v>5531</v>
      </c>
      <c r="C3066" s="49" t="s">
        <v>5720</v>
      </c>
      <c r="D3066" s="46">
        <v>300337836</v>
      </c>
      <c r="E3066" s="75">
        <v>253.5</v>
      </c>
      <c r="F3066" s="76">
        <v>0</v>
      </c>
    </row>
    <row r="3067" s="1" customFormat="1" spans="1:6">
      <c r="A3067" s="10">
        <v>3064</v>
      </c>
      <c r="B3067" s="47" t="s">
        <v>5531</v>
      </c>
      <c r="C3067" s="49" t="s">
        <v>5721</v>
      </c>
      <c r="D3067" s="46" t="s">
        <v>5722</v>
      </c>
      <c r="E3067" s="75">
        <v>151.38</v>
      </c>
      <c r="F3067" s="76">
        <v>0</v>
      </c>
    </row>
    <row r="3068" s="1" customFormat="1" spans="1:6">
      <c r="A3068" s="10">
        <v>3065</v>
      </c>
      <c r="B3068" s="47" t="s">
        <v>5531</v>
      </c>
      <c r="C3068" s="49" t="s">
        <v>5723</v>
      </c>
      <c r="D3068" s="46" t="s">
        <v>5724</v>
      </c>
      <c r="E3068" s="75">
        <v>262.39</v>
      </c>
      <c r="F3068" s="76">
        <v>0</v>
      </c>
    </row>
    <row r="3069" s="1" customFormat="1" spans="1:6">
      <c r="A3069" s="10">
        <v>3066</v>
      </c>
      <c r="B3069" s="47" t="s">
        <v>5531</v>
      </c>
      <c r="C3069" s="49" t="s">
        <v>5725</v>
      </c>
      <c r="D3069" s="46" t="s">
        <v>5726</v>
      </c>
      <c r="E3069" s="75">
        <v>131.2</v>
      </c>
      <c r="F3069" s="76">
        <v>0</v>
      </c>
    </row>
    <row r="3070" s="1" customFormat="1" spans="1:6">
      <c r="A3070" s="10">
        <v>3067</v>
      </c>
      <c r="B3070" s="47" t="s">
        <v>5531</v>
      </c>
      <c r="C3070" s="49" t="s">
        <v>5727</v>
      </c>
      <c r="D3070" s="46">
        <v>562682146</v>
      </c>
      <c r="E3070" s="75">
        <v>358.52</v>
      </c>
      <c r="F3070" s="76">
        <v>0</v>
      </c>
    </row>
    <row r="3071" s="1" customFormat="1" spans="1:6">
      <c r="A3071" s="10">
        <v>3068</v>
      </c>
      <c r="B3071" s="47" t="s">
        <v>5531</v>
      </c>
      <c r="C3071" s="49" t="s">
        <v>5728</v>
      </c>
      <c r="D3071" s="46" t="s">
        <v>5729</v>
      </c>
      <c r="E3071" s="75">
        <v>679.68</v>
      </c>
      <c r="F3071" s="76">
        <v>0</v>
      </c>
    </row>
    <row r="3072" s="1" customFormat="1" spans="1:6">
      <c r="A3072" s="10">
        <v>3069</v>
      </c>
      <c r="B3072" s="47" t="s">
        <v>5531</v>
      </c>
      <c r="C3072" s="49" t="s">
        <v>5730</v>
      </c>
      <c r="D3072" s="46">
        <v>328579167</v>
      </c>
      <c r="E3072" s="75">
        <v>406.69</v>
      </c>
      <c r="F3072" s="76">
        <v>0</v>
      </c>
    </row>
    <row r="3073" s="1" customFormat="1" spans="1:6">
      <c r="A3073" s="10">
        <v>3070</v>
      </c>
      <c r="B3073" s="47" t="s">
        <v>5531</v>
      </c>
      <c r="C3073" s="49" t="s">
        <v>5731</v>
      </c>
      <c r="D3073" s="46" t="s">
        <v>5732</v>
      </c>
      <c r="E3073" s="75">
        <v>354.18</v>
      </c>
      <c r="F3073" s="76">
        <v>0</v>
      </c>
    </row>
    <row r="3074" s="1" customFormat="1" spans="1:6">
      <c r="A3074" s="10">
        <v>3071</v>
      </c>
      <c r="B3074" s="47" t="s">
        <v>5531</v>
      </c>
      <c r="C3074" s="49" t="s">
        <v>5733</v>
      </c>
      <c r="D3074" s="46" t="s">
        <v>5734</v>
      </c>
      <c r="E3074" s="75">
        <v>888.1</v>
      </c>
      <c r="F3074" s="76">
        <v>0</v>
      </c>
    </row>
    <row r="3075" s="1" customFormat="1" spans="1:6">
      <c r="A3075" s="10">
        <v>3072</v>
      </c>
      <c r="B3075" s="47" t="s">
        <v>5531</v>
      </c>
      <c r="C3075" s="49" t="s">
        <v>5735</v>
      </c>
      <c r="D3075" s="46" t="s">
        <v>5736</v>
      </c>
      <c r="E3075" s="75">
        <v>1852.33</v>
      </c>
      <c r="F3075" s="76">
        <v>0</v>
      </c>
    </row>
    <row r="3076" s="1" customFormat="1" spans="1:6">
      <c r="A3076" s="10">
        <v>3073</v>
      </c>
      <c r="B3076" s="47" t="s">
        <v>5531</v>
      </c>
      <c r="C3076" s="49" t="s">
        <v>5737</v>
      </c>
      <c r="D3076" s="46">
        <v>684725933</v>
      </c>
      <c r="E3076" s="75">
        <v>467.8</v>
      </c>
      <c r="F3076" s="76">
        <v>0</v>
      </c>
    </row>
    <row r="3077" s="1" customFormat="1" spans="1:6">
      <c r="A3077" s="10">
        <v>3074</v>
      </c>
      <c r="B3077" s="47" t="s">
        <v>5531</v>
      </c>
      <c r="C3077" s="49" t="s">
        <v>5738</v>
      </c>
      <c r="D3077" s="46" t="s">
        <v>5739</v>
      </c>
      <c r="E3077" s="75">
        <v>156</v>
      </c>
      <c r="F3077" s="76">
        <v>0</v>
      </c>
    </row>
    <row r="3078" s="1" customFormat="1" spans="1:6">
      <c r="A3078" s="10">
        <v>3075</v>
      </c>
      <c r="B3078" s="47" t="s">
        <v>5531</v>
      </c>
      <c r="C3078" s="49" t="s">
        <v>5740</v>
      </c>
      <c r="D3078" s="46" t="s">
        <v>5741</v>
      </c>
      <c r="E3078" s="75">
        <v>1675.42</v>
      </c>
      <c r="F3078" s="76">
        <v>0</v>
      </c>
    </row>
    <row r="3079" s="1" customFormat="1" spans="1:6">
      <c r="A3079" s="10">
        <v>3076</v>
      </c>
      <c r="B3079" s="47" t="s">
        <v>5531</v>
      </c>
      <c r="C3079" s="49" t="s">
        <v>5742</v>
      </c>
      <c r="D3079" s="46">
        <v>351552894</v>
      </c>
      <c r="E3079" s="75">
        <v>347.69</v>
      </c>
      <c r="F3079" s="76">
        <v>0</v>
      </c>
    </row>
    <row r="3080" s="1" customFormat="1" spans="1:6">
      <c r="A3080" s="10">
        <v>3077</v>
      </c>
      <c r="B3080" s="47" t="s">
        <v>5531</v>
      </c>
      <c r="C3080" s="49" t="s">
        <v>5743</v>
      </c>
      <c r="D3080" s="46" t="s">
        <v>5744</v>
      </c>
      <c r="E3080" s="75">
        <v>605.55</v>
      </c>
      <c r="F3080" s="76">
        <v>0</v>
      </c>
    </row>
    <row r="3081" s="1" customFormat="1" spans="1:6">
      <c r="A3081" s="10">
        <v>3078</v>
      </c>
      <c r="B3081" s="47" t="s">
        <v>5531</v>
      </c>
      <c r="C3081" s="49" t="s">
        <v>5745</v>
      </c>
      <c r="D3081" s="46">
        <v>586429006</v>
      </c>
      <c r="E3081" s="75">
        <v>2263.28</v>
      </c>
      <c r="F3081" s="76">
        <v>0</v>
      </c>
    </row>
    <row r="3082" s="1" customFormat="1" spans="1:6">
      <c r="A3082" s="10">
        <v>3079</v>
      </c>
      <c r="B3082" s="47" t="s">
        <v>5531</v>
      </c>
      <c r="C3082" s="49" t="s">
        <v>5746</v>
      </c>
      <c r="D3082" s="46">
        <v>300692344</v>
      </c>
      <c r="E3082" s="75">
        <v>207.26</v>
      </c>
      <c r="F3082" s="76">
        <v>0</v>
      </c>
    </row>
    <row r="3083" s="1" customFormat="1" spans="1:6">
      <c r="A3083" s="10">
        <v>3080</v>
      </c>
      <c r="B3083" s="47" t="s">
        <v>5531</v>
      </c>
      <c r="C3083" s="49" t="s">
        <v>5747</v>
      </c>
      <c r="D3083" s="46" t="s">
        <v>5748</v>
      </c>
      <c r="E3083" s="75">
        <v>131.2</v>
      </c>
      <c r="F3083" s="76">
        <v>0</v>
      </c>
    </row>
    <row r="3084" s="1" customFormat="1" spans="1:6">
      <c r="A3084" s="10">
        <v>3081</v>
      </c>
      <c r="B3084" s="47" t="s">
        <v>5531</v>
      </c>
      <c r="C3084" s="49" t="s">
        <v>5749</v>
      </c>
      <c r="D3084" s="46" t="s">
        <v>5750</v>
      </c>
      <c r="E3084" s="75">
        <v>282.58</v>
      </c>
      <c r="F3084" s="76">
        <v>0</v>
      </c>
    </row>
    <row r="3085" s="1" customFormat="1" spans="1:6">
      <c r="A3085" s="10">
        <v>3082</v>
      </c>
      <c r="B3085" s="47" t="s">
        <v>5531</v>
      </c>
      <c r="C3085" s="49" t="s">
        <v>5751</v>
      </c>
      <c r="D3085" s="46" t="s">
        <v>5752</v>
      </c>
      <c r="E3085" s="75">
        <v>625.72</v>
      </c>
      <c r="F3085" s="76">
        <v>0</v>
      </c>
    </row>
    <row r="3086" s="1" customFormat="1" spans="1:6">
      <c r="A3086" s="10">
        <v>3083</v>
      </c>
      <c r="B3086" s="47" t="s">
        <v>5531</v>
      </c>
      <c r="C3086" s="49" t="s">
        <v>5753</v>
      </c>
      <c r="D3086" s="46" t="s">
        <v>5754</v>
      </c>
      <c r="E3086" s="75">
        <v>991.5</v>
      </c>
      <c r="F3086" s="76">
        <v>0</v>
      </c>
    </row>
    <row r="3087" s="1" customFormat="1" spans="1:6">
      <c r="A3087" s="10">
        <v>3084</v>
      </c>
      <c r="B3087" s="47" t="s">
        <v>5531</v>
      </c>
      <c r="C3087" s="49" t="s">
        <v>5755</v>
      </c>
      <c r="D3087" s="46" t="s">
        <v>5756</v>
      </c>
      <c r="E3087" s="75">
        <v>2598.63</v>
      </c>
      <c r="F3087" s="76">
        <v>0</v>
      </c>
    </row>
    <row r="3088" s="1" customFormat="1" spans="1:6">
      <c r="A3088" s="10">
        <v>3085</v>
      </c>
      <c r="B3088" s="47" t="s">
        <v>5531</v>
      </c>
      <c r="C3088" s="49" t="s">
        <v>5757</v>
      </c>
      <c r="D3088" s="46">
        <v>341043674</v>
      </c>
      <c r="E3088" s="75">
        <v>666.07</v>
      </c>
      <c r="F3088" s="76">
        <v>0</v>
      </c>
    </row>
    <row r="3089" s="1" customFormat="1" spans="1:6">
      <c r="A3089" s="10">
        <v>3086</v>
      </c>
      <c r="B3089" s="47" t="s">
        <v>5531</v>
      </c>
      <c r="C3089" s="49" t="s">
        <v>5758</v>
      </c>
      <c r="D3089" s="46" t="s">
        <v>5759</v>
      </c>
      <c r="E3089" s="75">
        <v>1342.24</v>
      </c>
      <c r="F3089" s="76">
        <v>0</v>
      </c>
    </row>
    <row r="3090" s="1" customFormat="1" spans="1:6">
      <c r="A3090" s="10">
        <v>3087</v>
      </c>
      <c r="B3090" s="47" t="s">
        <v>5531</v>
      </c>
      <c r="C3090" s="49" t="s">
        <v>5760</v>
      </c>
      <c r="D3090" s="46" t="s">
        <v>5761</v>
      </c>
      <c r="E3090" s="75">
        <v>1232.6</v>
      </c>
      <c r="F3090" s="76">
        <v>0</v>
      </c>
    </row>
    <row r="3091" s="1" customFormat="1" spans="1:6">
      <c r="A3091" s="10">
        <v>3088</v>
      </c>
      <c r="B3091" s="47" t="s">
        <v>5531</v>
      </c>
      <c r="C3091" s="49" t="s">
        <v>5762</v>
      </c>
      <c r="D3091" s="46">
        <v>572317070</v>
      </c>
      <c r="E3091" s="75">
        <v>3676.83</v>
      </c>
      <c r="F3091" s="76">
        <v>0</v>
      </c>
    </row>
    <row r="3092" s="1" customFormat="1" spans="1:6">
      <c r="A3092" s="10">
        <v>3089</v>
      </c>
      <c r="B3092" s="47" t="s">
        <v>5531</v>
      </c>
      <c r="C3092" s="49" t="s">
        <v>5763</v>
      </c>
      <c r="D3092" s="46">
        <v>575104302</v>
      </c>
      <c r="E3092" s="75">
        <v>4778.45</v>
      </c>
      <c r="F3092" s="76">
        <v>0</v>
      </c>
    </row>
    <row r="3093" s="1" customFormat="1" spans="1:6">
      <c r="A3093" s="10">
        <v>3090</v>
      </c>
      <c r="B3093" s="47" t="s">
        <v>5531</v>
      </c>
      <c r="C3093" s="49" t="s">
        <v>5764</v>
      </c>
      <c r="D3093" s="46">
        <v>572317089</v>
      </c>
      <c r="E3093" s="75">
        <v>28878.12</v>
      </c>
      <c r="F3093" s="76">
        <v>0</v>
      </c>
    </row>
    <row r="3094" s="1" customFormat="1" spans="1:6">
      <c r="A3094" s="10">
        <v>3091</v>
      </c>
      <c r="B3094" s="47" t="s">
        <v>5531</v>
      </c>
      <c r="C3094" s="49" t="s">
        <v>5765</v>
      </c>
      <c r="D3094" s="46">
        <v>697400062</v>
      </c>
      <c r="E3094" s="75">
        <v>55764.31</v>
      </c>
      <c r="F3094" s="76">
        <v>0.0106</v>
      </c>
    </row>
    <row r="3095" s="1" customFormat="1" spans="1:6">
      <c r="A3095" s="10">
        <v>3092</v>
      </c>
      <c r="B3095" s="47" t="s">
        <v>5531</v>
      </c>
      <c r="C3095" s="49" t="s">
        <v>5766</v>
      </c>
      <c r="D3095" s="46" t="s">
        <v>5767</v>
      </c>
      <c r="E3095" s="75">
        <v>10076.25</v>
      </c>
      <c r="F3095" s="76">
        <v>0</v>
      </c>
    </row>
    <row r="3096" s="1" customFormat="1" spans="1:6">
      <c r="A3096" s="10">
        <v>3093</v>
      </c>
      <c r="B3096" s="47" t="s">
        <v>5531</v>
      </c>
      <c r="C3096" s="49" t="s">
        <v>5768</v>
      </c>
      <c r="D3096" s="46">
        <v>328667714</v>
      </c>
      <c r="E3096" s="75">
        <v>136.5</v>
      </c>
      <c r="F3096" s="76">
        <v>0</v>
      </c>
    </row>
    <row r="3097" s="1" customFormat="1" spans="1:6">
      <c r="A3097" s="10">
        <v>3094</v>
      </c>
      <c r="B3097" s="47" t="s">
        <v>5531</v>
      </c>
      <c r="C3097" s="49" t="s">
        <v>5769</v>
      </c>
      <c r="D3097" s="46" t="s">
        <v>5770</v>
      </c>
      <c r="E3097" s="75">
        <v>262.39</v>
      </c>
      <c r="F3097" s="76">
        <v>0</v>
      </c>
    </row>
    <row r="3098" s="1" customFormat="1" spans="1:6">
      <c r="A3098" s="10">
        <v>3095</v>
      </c>
      <c r="B3098" s="47" t="s">
        <v>5531</v>
      </c>
      <c r="C3098" s="49" t="s">
        <v>5771</v>
      </c>
      <c r="D3098" s="46" t="s">
        <v>5772</v>
      </c>
      <c r="E3098" s="75">
        <v>3415</v>
      </c>
      <c r="F3098" s="76">
        <v>0</v>
      </c>
    </row>
    <row r="3099" s="1" customFormat="1" spans="1:6">
      <c r="A3099" s="10">
        <v>3096</v>
      </c>
      <c r="B3099" s="47" t="s">
        <v>5531</v>
      </c>
      <c r="C3099" s="49" t="s">
        <v>5773</v>
      </c>
      <c r="D3099" s="46" t="s">
        <v>5774</v>
      </c>
      <c r="E3099" s="75">
        <v>1091.4</v>
      </c>
      <c r="F3099" s="76">
        <v>0</v>
      </c>
    </row>
    <row r="3100" s="1" customFormat="1" spans="1:6">
      <c r="A3100" s="10">
        <v>3097</v>
      </c>
      <c r="B3100" s="47" t="s">
        <v>5531</v>
      </c>
      <c r="C3100" s="49" t="s">
        <v>5775</v>
      </c>
      <c r="D3100" s="46">
        <v>328672249</v>
      </c>
      <c r="E3100" s="75">
        <v>373.4</v>
      </c>
      <c r="F3100" s="76">
        <v>0</v>
      </c>
    </row>
    <row r="3101" s="1" customFormat="1" spans="1:6">
      <c r="A3101" s="10">
        <v>3098</v>
      </c>
      <c r="B3101" s="47" t="s">
        <v>5531</v>
      </c>
      <c r="C3101" s="49" t="s">
        <v>5776</v>
      </c>
      <c r="D3101" s="46" t="s">
        <v>5777</v>
      </c>
      <c r="E3101" s="75">
        <v>131.2</v>
      </c>
      <c r="F3101" s="76">
        <v>0</v>
      </c>
    </row>
    <row r="3102" s="1" customFormat="1" spans="1:6">
      <c r="A3102" s="10">
        <v>3099</v>
      </c>
      <c r="B3102" s="47" t="s">
        <v>5531</v>
      </c>
      <c r="C3102" s="49" t="s">
        <v>5778</v>
      </c>
      <c r="D3102" s="46" t="s">
        <v>5779</v>
      </c>
      <c r="E3102" s="75">
        <v>420</v>
      </c>
      <c r="F3102" s="76">
        <v>0</v>
      </c>
    </row>
    <row r="3103" s="1" customFormat="1" spans="1:6">
      <c r="A3103" s="10">
        <v>3100</v>
      </c>
      <c r="B3103" s="47" t="s">
        <v>5531</v>
      </c>
      <c r="C3103" s="49" t="s">
        <v>5780</v>
      </c>
      <c r="D3103" s="46" t="s">
        <v>5781</v>
      </c>
      <c r="E3103" s="75">
        <v>195</v>
      </c>
      <c r="F3103" s="76">
        <v>0</v>
      </c>
    </row>
    <row r="3104" s="1" customFormat="1" spans="1:6">
      <c r="A3104" s="10">
        <v>3101</v>
      </c>
      <c r="B3104" s="47" t="s">
        <v>5531</v>
      </c>
      <c r="C3104" s="49" t="s">
        <v>5782</v>
      </c>
      <c r="D3104" s="46" t="s">
        <v>5783</v>
      </c>
      <c r="E3104" s="75">
        <v>211.93</v>
      </c>
      <c r="F3104" s="76">
        <v>0</v>
      </c>
    </row>
    <row r="3105" s="1" customFormat="1" spans="1:6">
      <c r="A3105" s="10">
        <v>3102</v>
      </c>
      <c r="B3105" s="47" t="s">
        <v>5531</v>
      </c>
      <c r="C3105" s="49" t="s">
        <v>5784</v>
      </c>
      <c r="D3105" s="46" t="s">
        <v>5785</v>
      </c>
      <c r="E3105" s="75">
        <v>474.32</v>
      </c>
      <c r="F3105" s="76">
        <v>0</v>
      </c>
    </row>
    <row r="3106" s="1" customFormat="1" spans="1:6">
      <c r="A3106" s="10">
        <v>3103</v>
      </c>
      <c r="B3106" s="47" t="s">
        <v>5531</v>
      </c>
      <c r="C3106" s="49" t="s">
        <v>5786</v>
      </c>
      <c r="D3106" s="46" t="s">
        <v>5787</v>
      </c>
      <c r="E3106" s="75">
        <v>201.86</v>
      </c>
      <c r="F3106" s="76">
        <v>0</v>
      </c>
    </row>
    <row r="3107" s="1" customFormat="1" spans="1:6">
      <c r="A3107" s="10">
        <v>3104</v>
      </c>
      <c r="B3107" s="47" t="s">
        <v>5531</v>
      </c>
      <c r="C3107" s="49" t="s">
        <v>5788</v>
      </c>
      <c r="D3107" s="46">
        <v>300485126</v>
      </c>
      <c r="E3107" s="75">
        <v>252.3</v>
      </c>
      <c r="F3107" s="76">
        <v>0</v>
      </c>
    </row>
    <row r="3108" s="1" customFormat="1" spans="1:6">
      <c r="A3108" s="10">
        <v>3105</v>
      </c>
      <c r="B3108" s="47" t="s">
        <v>5531</v>
      </c>
      <c r="C3108" s="49" t="s">
        <v>5789</v>
      </c>
      <c r="D3108" s="46" t="s">
        <v>5790</v>
      </c>
      <c r="E3108" s="75">
        <v>131.2</v>
      </c>
      <c r="F3108" s="76">
        <v>0</v>
      </c>
    </row>
    <row r="3109" s="1" customFormat="1" spans="1:6">
      <c r="A3109" s="10">
        <v>3106</v>
      </c>
      <c r="B3109" s="47" t="s">
        <v>5531</v>
      </c>
      <c r="C3109" s="49" t="s">
        <v>5791</v>
      </c>
      <c r="D3109" s="46" t="s">
        <v>5792</v>
      </c>
      <c r="E3109" s="75">
        <v>997.01</v>
      </c>
      <c r="F3109" s="76">
        <v>0</v>
      </c>
    </row>
    <row r="3110" s="1" customFormat="1" spans="1:6">
      <c r="A3110" s="10">
        <v>3107</v>
      </c>
      <c r="B3110" s="47" t="s">
        <v>5531</v>
      </c>
      <c r="C3110" s="49" t="s">
        <v>5793</v>
      </c>
      <c r="D3110" s="46" t="s">
        <v>5794</v>
      </c>
      <c r="E3110" s="75">
        <v>471</v>
      </c>
      <c r="F3110" s="76">
        <v>0</v>
      </c>
    </row>
    <row r="3111" s="1" customFormat="1" spans="1:6">
      <c r="A3111" s="10">
        <v>3108</v>
      </c>
      <c r="B3111" s="47" t="s">
        <v>5531</v>
      </c>
      <c r="C3111" s="49" t="s">
        <v>5795</v>
      </c>
      <c r="D3111" s="46" t="s">
        <v>5796</v>
      </c>
      <c r="E3111" s="75">
        <v>3450.34</v>
      </c>
      <c r="F3111" s="76">
        <v>0</v>
      </c>
    </row>
    <row r="3112" s="1" customFormat="1" spans="1:6">
      <c r="A3112" s="10">
        <v>3109</v>
      </c>
      <c r="B3112" s="47" t="s">
        <v>5531</v>
      </c>
      <c r="C3112" s="49" t="s">
        <v>5797</v>
      </c>
      <c r="D3112" s="46" t="s">
        <v>5798</v>
      </c>
      <c r="E3112" s="75">
        <v>456.3</v>
      </c>
      <c r="F3112" s="76">
        <v>0</v>
      </c>
    </row>
    <row r="3113" s="1" customFormat="1" spans="1:6">
      <c r="A3113" s="10">
        <v>3110</v>
      </c>
      <c r="B3113" s="47" t="s">
        <v>5531</v>
      </c>
      <c r="C3113" s="49" t="s">
        <v>5799</v>
      </c>
      <c r="D3113" s="46" t="s">
        <v>5800</v>
      </c>
      <c r="E3113" s="75">
        <v>158.81</v>
      </c>
      <c r="F3113" s="76">
        <v>0</v>
      </c>
    </row>
    <row r="3114" s="1" customFormat="1" spans="1:6">
      <c r="A3114" s="10">
        <v>3111</v>
      </c>
      <c r="B3114" s="47" t="s">
        <v>5531</v>
      </c>
      <c r="C3114" s="49" t="s">
        <v>5801</v>
      </c>
      <c r="D3114" s="46" t="s">
        <v>5802</v>
      </c>
      <c r="E3114" s="75">
        <v>474.32</v>
      </c>
      <c r="F3114" s="76">
        <v>0</v>
      </c>
    </row>
    <row r="3115" s="1" customFormat="1" spans="1:6">
      <c r="A3115" s="10">
        <v>3112</v>
      </c>
      <c r="B3115" s="47" t="s">
        <v>5531</v>
      </c>
      <c r="C3115" s="49" t="s">
        <v>5803</v>
      </c>
      <c r="D3115" s="46" t="s">
        <v>5804</v>
      </c>
      <c r="E3115" s="75">
        <v>1322.05</v>
      </c>
      <c r="F3115" s="76">
        <v>0</v>
      </c>
    </row>
    <row r="3116" s="1" customFormat="1" spans="1:6">
      <c r="A3116" s="10">
        <v>3113</v>
      </c>
      <c r="B3116" s="47" t="s">
        <v>5531</v>
      </c>
      <c r="C3116" s="49" t="s">
        <v>5805</v>
      </c>
      <c r="D3116" s="46" t="s">
        <v>5806</v>
      </c>
      <c r="E3116" s="75">
        <v>432.9</v>
      </c>
      <c r="F3116" s="76">
        <v>0</v>
      </c>
    </row>
    <row r="3117" s="1" customFormat="1" spans="1:6">
      <c r="A3117" s="10">
        <v>3114</v>
      </c>
      <c r="B3117" s="47" t="s">
        <v>5531</v>
      </c>
      <c r="C3117" s="49" t="s">
        <v>5807</v>
      </c>
      <c r="D3117" s="46" t="s">
        <v>5808</v>
      </c>
      <c r="E3117" s="75">
        <v>999.11</v>
      </c>
      <c r="F3117" s="76">
        <v>0</v>
      </c>
    </row>
    <row r="3118" s="1" customFormat="1" spans="1:6">
      <c r="A3118" s="10">
        <v>3115</v>
      </c>
      <c r="B3118" s="47" t="s">
        <v>5531</v>
      </c>
      <c r="C3118" s="49" t="s">
        <v>5809</v>
      </c>
      <c r="D3118" s="46" t="s">
        <v>5810</v>
      </c>
      <c r="E3118" s="75">
        <v>507</v>
      </c>
      <c r="F3118" s="76">
        <v>0</v>
      </c>
    </row>
    <row r="3119" s="1" customFormat="1" spans="1:6">
      <c r="A3119" s="10">
        <v>3116</v>
      </c>
      <c r="B3119" s="47" t="s">
        <v>5531</v>
      </c>
      <c r="C3119" s="49" t="s">
        <v>5811</v>
      </c>
      <c r="D3119" s="46" t="s">
        <v>5812</v>
      </c>
      <c r="E3119" s="75">
        <v>575.69</v>
      </c>
      <c r="F3119" s="76">
        <v>0</v>
      </c>
    </row>
    <row r="3120" s="1" customFormat="1" spans="1:6">
      <c r="A3120" s="10">
        <v>3117</v>
      </c>
      <c r="B3120" s="47" t="s">
        <v>5531</v>
      </c>
      <c r="C3120" s="49" t="s">
        <v>5813</v>
      </c>
      <c r="D3120" s="46" t="s">
        <v>5814</v>
      </c>
      <c r="E3120" s="75">
        <v>333.27</v>
      </c>
      <c r="F3120" s="76">
        <v>0</v>
      </c>
    </row>
    <row r="3121" s="1" customFormat="1" spans="1:6">
      <c r="A3121" s="10">
        <v>3118</v>
      </c>
      <c r="B3121" s="47" t="s">
        <v>5531</v>
      </c>
      <c r="C3121" s="49" t="s">
        <v>5815</v>
      </c>
      <c r="D3121" s="46" t="s">
        <v>5816</v>
      </c>
      <c r="E3121" s="75">
        <v>363.31</v>
      </c>
      <c r="F3121" s="76">
        <v>0</v>
      </c>
    </row>
    <row r="3122" s="1" customFormat="1" spans="1:6">
      <c r="A3122" s="10">
        <v>3119</v>
      </c>
      <c r="B3122" s="47" t="s">
        <v>5531</v>
      </c>
      <c r="C3122" s="49" t="s">
        <v>5817</v>
      </c>
      <c r="D3122" s="46" t="s">
        <v>5818</v>
      </c>
      <c r="E3122" s="75">
        <v>321.9</v>
      </c>
      <c r="F3122" s="76">
        <v>0</v>
      </c>
    </row>
    <row r="3123" s="1" customFormat="1" spans="1:6">
      <c r="A3123" s="10">
        <v>3120</v>
      </c>
      <c r="B3123" s="47" t="s">
        <v>5531</v>
      </c>
      <c r="C3123" s="49" t="s">
        <v>5819</v>
      </c>
      <c r="D3123" s="46" t="s">
        <v>5820</v>
      </c>
      <c r="E3123" s="75">
        <v>4284.33</v>
      </c>
      <c r="F3123" s="76">
        <v>0</v>
      </c>
    </row>
    <row r="3124" s="1" customFormat="1" spans="1:6">
      <c r="A3124" s="10">
        <v>3121</v>
      </c>
      <c r="B3124" s="47" t="s">
        <v>5531</v>
      </c>
      <c r="C3124" s="49" t="s">
        <v>5821</v>
      </c>
      <c r="D3124" s="46" t="s">
        <v>5822</v>
      </c>
      <c r="E3124" s="75">
        <v>12686.28</v>
      </c>
      <c r="F3124" s="76">
        <v>0.0132</v>
      </c>
    </row>
    <row r="3125" s="1" customFormat="1" spans="1:6">
      <c r="A3125" s="10">
        <v>3122</v>
      </c>
      <c r="B3125" s="47" t="s">
        <v>5531</v>
      </c>
      <c r="C3125" s="49" t="s">
        <v>5823</v>
      </c>
      <c r="D3125" s="46" t="s">
        <v>5824</v>
      </c>
      <c r="E3125" s="75">
        <v>425.2</v>
      </c>
      <c r="F3125" s="76">
        <v>0</v>
      </c>
    </row>
    <row r="3126" s="1" customFormat="1" spans="1:6">
      <c r="A3126" s="10">
        <v>3123</v>
      </c>
      <c r="B3126" s="47" t="s">
        <v>5531</v>
      </c>
      <c r="C3126" s="49" t="s">
        <v>5825</v>
      </c>
      <c r="D3126" s="46" t="s">
        <v>5826</v>
      </c>
      <c r="E3126" s="75">
        <v>29060.36</v>
      </c>
      <c r="F3126" s="76">
        <v>0</v>
      </c>
    </row>
    <row r="3127" s="1" customFormat="1" spans="1:6">
      <c r="A3127" s="10">
        <v>3124</v>
      </c>
      <c r="B3127" s="47" t="s">
        <v>5531</v>
      </c>
      <c r="C3127" s="49" t="s">
        <v>5827</v>
      </c>
      <c r="D3127" s="46" t="s">
        <v>5828</v>
      </c>
      <c r="E3127" s="75">
        <v>262.39</v>
      </c>
      <c r="F3127" s="76">
        <v>0</v>
      </c>
    </row>
    <row r="3128" s="1" customFormat="1" spans="1:6">
      <c r="A3128" s="10">
        <v>3125</v>
      </c>
      <c r="B3128" s="47" t="s">
        <v>5531</v>
      </c>
      <c r="C3128" s="49" t="s">
        <v>5829</v>
      </c>
      <c r="D3128" s="46" t="s">
        <v>5830</v>
      </c>
      <c r="E3128" s="75">
        <v>272.48</v>
      </c>
      <c r="F3128" s="76">
        <v>0</v>
      </c>
    </row>
    <row r="3129" s="1" customFormat="1" spans="1:6">
      <c r="A3129" s="10">
        <v>3126</v>
      </c>
      <c r="B3129" s="47" t="s">
        <v>5531</v>
      </c>
      <c r="C3129" s="49" t="s">
        <v>5831</v>
      </c>
      <c r="D3129" s="46" t="s">
        <v>5832</v>
      </c>
      <c r="E3129" s="75">
        <v>156</v>
      </c>
      <c r="F3129" s="76">
        <v>0</v>
      </c>
    </row>
    <row r="3130" s="1" customFormat="1" spans="1:6">
      <c r="A3130" s="10">
        <v>3127</v>
      </c>
      <c r="B3130" s="47" t="s">
        <v>5531</v>
      </c>
      <c r="C3130" s="49" t="s">
        <v>5833</v>
      </c>
      <c r="D3130" s="46" t="s">
        <v>5834</v>
      </c>
      <c r="E3130" s="75">
        <v>212.29</v>
      </c>
      <c r="F3130" s="76">
        <v>0</v>
      </c>
    </row>
    <row r="3131" s="1" customFormat="1" spans="1:6">
      <c r="A3131" s="10">
        <v>3128</v>
      </c>
      <c r="B3131" s="47" t="s">
        <v>5531</v>
      </c>
      <c r="C3131" s="49" t="s">
        <v>5835</v>
      </c>
      <c r="D3131" s="46" t="s">
        <v>5836</v>
      </c>
      <c r="E3131" s="75">
        <v>136.5</v>
      </c>
      <c r="F3131" s="76">
        <v>0</v>
      </c>
    </row>
    <row r="3132" s="1" customFormat="1" spans="1:6">
      <c r="A3132" s="10">
        <v>3129</v>
      </c>
      <c r="B3132" s="47" t="s">
        <v>5531</v>
      </c>
      <c r="C3132" s="49" t="s">
        <v>5837</v>
      </c>
      <c r="D3132" s="46" t="s">
        <v>5838</v>
      </c>
      <c r="E3132" s="75">
        <v>423.86</v>
      </c>
      <c r="F3132" s="76">
        <v>0</v>
      </c>
    </row>
    <row r="3133" s="1" customFormat="1" spans="1:6">
      <c r="A3133" s="10">
        <v>3130</v>
      </c>
      <c r="B3133" s="47" t="s">
        <v>5531</v>
      </c>
      <c r="C3133" s="49" t="s">
        <v>5839</v>
      </c>
      <c r="D3133" s="46" t="s">
        <v>5840</v>
      </c>
      <c r="E3133" s="75">
        <v>816.07</v>
      </c>
      <c r="F3133" s="76">
        <v>0</v>
      </c>
    </row>
    <row r="3134" s="1" customFormat="1" spans="1:6">
      <c r="A3134" s="10">
        <v>3131</v>
      </c>
      <c r="B3134" s="47" t="s">
        <v>5531</v>
      </c>
      <c r="C3134" s="49" t="s">
        <v>5841</v>
      </c>
      <c r="D3134" s="46" t="s">
        <v>5842</v>
      </c>
      <c r="E3134" s="75">
        <v>253.5</v>
      </c>
      <c r="F3134" s="76">
        <v>0</v>
      </c>
    </row>
    <row r="3135" s="1" customFormat="1" spans="1:6">
      <c r="A3135" s="10">
        <v>3132</v>
      </c>
      <c r="B3135" s="47" t="s">
        <v>5531</v>
      </c>
      <c r="C3135" s="49" t="s">
        <v>5843</v>
      </c>
      <c r="D3135" s="46" t="s">
        <v>5844</v>
      </c>
      <c r="E3135" s="75">
        <v>384</v>
      </c>
      <c r="F3135" s="76">
        <v>0</v>
      </c>
    </row>
    <row r="3136" s="1" customFormat="1" spans="1:6">
      <c r="A3136" s="10">
        <v>3133</v>
      </c>
      <c r="B3136" s="47" t="s">
        <v>5531</v>
      </c>
      <c r="C3136" s="49" t="s">
        <v>5845</v>
      </c>
      <c r="D3136" s="46" t="s">
        <v>5846</v>
      </c>
      <c r="E3136" s="75">
        <v>136.5</v>
      </c>
      <c r="F3136" s="76">
        <v>0</v>
      </c>
    </row>
    <row r="3137" s="1" customFormat="1" spans="1:6">
      <c r="A3137" s="10">
        <v>3134</v>
      </c>
      <c r="B3137" s="47" t="s">
        <v>5531</v>
      </c>
      <c r="C3137" s="49" t="s">
        <v>5847</v>
      </c>
      <c r="D3137" s="46" t="s">
        <v>5848</v>
      </c>
      <c r="E3137" s="75">
        <v>131.2</v>
      </c>
      <c r="F3137" s="76">
        <v>0</v>
      </c>
    </row>
    <row r="3138" s="1" customFormat="1" spans="1:6">
      <c r="A3138" s="10">
        <v>3135</v>
      </c>
      <c r="B3138" s="47" t="s">
        <v>5531</v>
      </c>
      <c r="C3138" s="49" t="s">
        <v>5849</v>
      </c>
      <c r="D3138" s="46" t="s">
        <v>5850</v>
      </c>
      <c r="E3138" s="75">
        <v>131.2</v>
      </c>
      <c r="F3138" s="76">
        <v>0</v>
      </c>
    </row>
    <row r="3139" s="1" customFormat="1" spans="1:6">
      <c r="A3139" s="10">
        <v>3136</v>
      </c>
      <c r="B3139" s="47" t="s">
        <v>5531</v>
      </c>
      <c r="C3139" s="49" t="s">
        <v>5851</v>
      </c>
      <c r="D3139" s="46" t="s">
        <v>5852</v>
      </c>
      <c r="E3139" s="75">
        <v>863.05</v>
      </c>
      <c r="F3139" s="76">
        <v>0</v>
      </c>
    </row>
    <row r="3140" s="1" customFormat="1" spans="1:6">
      <c r="A3140" s="10">
        <v>3137</v>
      </c>
      <c r="B3140" s="47" t="s">
        <v>5531</v>
      </c>
      <c r="C3140" s="49" t="s">
        <v>5853</v>
      </c>
      <c r="D3140" s="46" t="s">
        <v>5854</v>
      </c>
      <c r="E3140" s="75">
        <v>136.51</v>
      </c>
      <c r="F3140" s="76">
        <v>0</v>
      </c>
    </row>
    <row r="3141" s="1" customFormat="1" spans="1:6">
      <c r="A3141" s="10">
        <v>3138</v>
      </c>
      <c r="B3141" s="47" t="s">
        <v>5531</v>
      </c>
      <c r="C3141" s="49" t="s">
        <v>5855</v>
      </c>
      <c r="D3141" s="46" t="s">
        <v>5856</v>
      </c>
      <c r="E3141" s="75">
        <v>272.51</v>
      </c>
      <c r="F3141" s="76">
        <v>0</v>
      </c>
    </row>
    <row r="3142" s="1" customFormat="1" spans="1:6">
      <c r="A3142" s="10">
        <v>3139</v>
      </c>
      <c r="B3142" s="47" t="s">
        <v>5531</v>
      </c>
      <c r="C3142" s="49" t="s">
        <v>5857</v>
      </c>
      <c r="D3142" s="46" t="s">
        <v>5858</v>
      </c>
      <c r="E3142" s="75">
        <v>50.46</v>
      </c>
      <c r="F3142" s="76">
        <v>0</v>
      </c>
    </row>
    <row r="3143" s="1" customFormat="1" spans="1:6">
      <c r="A3143" s="10">
        <v>3140</v>
      </c>
      <c r="B3143" s="47" t="s">
        <v>5531</v>
      </c>
      <c r="C3143" s="49" t="s">
        <v>5859</v>
      </c>
      <c r="D3143" s="46" t="s">
        <v>5860</v>
      </c>
      <c r="E3143" s="75">
        <v>216.4</v>
      </c>
      <c r="F3143" s="76">
        <v>0</v>
      </c>
    </row>
    <row r="3144" s="1" customFormat="1" spans="1:6">
      <c r="A3144" s="10">
        <v>3141</v>
      </c>
      <c r="B3144" s="47" t="s">
        <v>5531</v>
      </c>
      <c r="C3144" s="49" t="s">
        <v>5861</v>
      </c>
      <c r="D3144" s="46" t="s">
        <v>5862</v>
      </c>
      <c r="E3144" s="75">
        <v>219.71</v>
      </c>
      <c r="F3144" s="76">
        <v>0</v>
      </c>
    </row>
    <row r="3145" s="1" customFormat="1" spans="1:6">
      <c r="A3145" s="10">
        <v>3142</v>
      </c>
      <c r="B3145" s="47" t="s">
        <v>5531</v>
      </c>
      <c r="C3145" s="49" t="s">
        <v>5863</v>
      </c>
      <c r="D3145" s="46" t="s">
        <v>5864</v>
      </c>
      <c r="E3145" s="75">
        <v>525.5</v>
      </c>
      <c r="F3145" s="76">
        <v>0</v>
      </c>
    </row>
    <row r="3146" s="1" customFormat="1" spans="1:6">
      <c r="A3146" s="10">
        <v>3143</v>
      </c>
      <c r="B3146" s="47" t="s">
        <v>5531</v>
      </c>
      <c r="C3146" s="49" t="s">
        <v>5865</v>
      </c>
      <c r="D3146" s="46" t="s">
        <v>5866</v>
      </c>
      <c r="E3146" s="75">
        <v>337.5</v>
      </c>
      <c r="F3146" s="76">
        <v>0</v>
      </c>
    </row>
    <row r="3147" s="1" customFormat="1" spans="1:6">
      <c r="A3147" s="10">
        <v>3144</v>
      </c>
      <c r="B3147" s="47" t="s">
        <v>5531</v>
      </c>
      <c r="C3147" s="49" t="s">
        <v>5867</v>
      </c>
      <c r="D3147" s="46" t="s">
        <v>5868</v>
      </c>
      <c r="E3147" s="75">
        <v>163.8</v>
      </c>
      <c r="F3147" s="76">
        <v>0</v>
      </c>
    </row>
    <row r="3148" s="1" customFormat="1" spans="1:6">
      <c r="A3148" s="10">
        <v>3145</v>
      </c>
      <c r="B3148" s="47" t="s">
        <v>5531</v>
      </c>
      <c r="C3148" s="49" t="s">
        <v>5869</v>
      </c>
      <c r="D3148" s="46" t="s">
        <v>5870</v>
      </c>
      <c r="E3148" s="75">
        <v>131.2</v>
      </c>
      <c r="F3148" s="76">
        <v>0</v>
      </c>
    </row>
    <row r="3149" s="1" customFormat="1" spans="1:6">
      <c r="A3149" s="10">
        <v>3146</v>
      </c>
      <c r="B3149" s="47" t="s">
        <v>5531</v>
      </c>
      <c r="C3149" s="49" t="s">
        <v>5871</v>
      </c>
      <c r="D3149" s="46" t="s">
        <v>5872</v>
      </c>
      <c r="E3149" s="75">
        <v>457.05</v>
      </c>
      <c r="F3149" s="76">
        <v>0</v>
      </c>
    </row>
    <row r="3150" s="1" customFormat="1" spans="1:6">
      <c r="A3150" s="10">
        <v>3147</v>
      </c>
      <c r="B3150" s="47" t="s">
        <v>5531</v>
      </c>
      <c r="C3150" s="49" t="s">
        <v>5873</v>
      </c>
      <c r="D3150" s="46" t="s">
        <v>5874</v>
      </c>
      <c r="E3150" s="75">
        <v>314.95</v>
      </c>
      <c r="F3150" s="76">
        <v>0</v>
      </c>
    </row>
    <row r="3151" s="1" customFormat="1" spans="1:6">
      <c r="A3151" s="10">
        <v>3148</v>
      </c>
      <c r="B3151" s="47" t="s">
        <v>5531</v>
      </c>
      <c r="C3151" s="49" t="s">
        <v>5875</v>
      </c>
      <c r="D3151" s="46" t="s">
        <v>5876</v>
      </c>
      <c r="E3151" s="75">
        <v>136.5</v>
      </c>
      <c r="F3151" s="76">
        <v>0</v>
      </c>
    </row>
    <row r="3152" s="1" customFormat="1" spans="1:6">
      <c r="A3152" s="10">
        <v>3149</v>
      </c>
      <c r="B3152" s="47" t="s">
        <v>5531</v>
      </c>
      <c r="C3152" s="49" t="s">
        <v>5877</v>
      </c>
      <c r="D3152" s="46" t="s">
        <v>5878</v>
      </c>
      <c r="E3152" s="75">
        <v>131.2</v>
      </c>
      <c r="F3152" s="76">
        <v>0</v>
      </c>
    </row>
    <row r="3153" s="1" customFormat="1" spans="1:6">
      <c r="A3153" s="10">
        <v>3150</v>
      </c>
      <c r="B3153" s="47" t="s">
        <v>5531</v>
      </c>
      <c r="C3153" s="49" t="s">
        <v>5879</v>
      </c>
      <c r="D3153" s="46" t="s">
        <v>5880</v>
      </c>
      <c r="E3153" s="75">
        <v>237.6</v>
      </c>
      <c r="F3153" s="76">
        <v>0</v>
      </c>
    </row>
    <row r="3154" s="1" customFormat="1" spans="1:6">
      <c r="A3154" s="10">
        <v>3151</v>
      </c>
      <c r="B3154" s="47" t="s">
        <v>5531</v>
      </c>
      <c r="C3154" s="49" t="s">
        <v>5881</v>
      </c>
      <c r="D3154" s="46" t="s">
        <v>5882</v>
      </c>
      <c r="E3154" s="75">
        <v>131.2</v>
      </c>
      <c r="F3154" s="76">
        <v>0</v>
      </c>
    </row>
    <row r="3155" s="1" customFormat="1" spans="1:6">
      <c r="A3155" s="10">
        <v>3152</v>
      </c>
      <c r="B3155" s="47" t="s">
        <v>5531</v>
      </c>
      <c r="C3155" s="49" t="s">
        <v>5883</v>
      </c>
      <c r="D3155" s="46" t="s">
        <v>5884</v>
      </c>
      <c r="E3155" s="75">
        <v>234</v>
      </c>
      <c r="F3155" s="76">
        <v>0</v>
      </c>
    </row>
    <row r="3156" s="1" customFormat="1" spans="1:6">
      <c r="A3156" s="10">
        <v>3153</v>
      </c>
      <c r="B3156" s="47" t="s">
        <v>5531</v>
      </c>
      <c r="C3156" s="49" t="s">
        <v>5885</v>
      </c>
      <c r="D3156" s="46" t="s">
        <v>5886</v>
      </c>
      <c r="E3156" s="75">
        <v>273</v>
      </c>
      <c r="F3156" s="76">
        <v>0</v>
      </c>
    </row>
    <row r="3157" s="1" customFormat="1" spans="1:6">
      <c r="A3157" s="10">
        <v>3154</v>
      </c>
      <c r="B3157" s="47" t="s">
        <v>5531</v>
      </c>
      <c r="C3157" s="49" t="s">
        <v>5887</v>
      </c>
      <c r="D3157" s="46" t="s">
        <v>5888</v>
      </c>
      <c r="E3157" s="75">
        <v>326.2</v>
      </c>
      <c r="F3157" s="76">
        <v>0</v>
      </c>
    </row>
    <row r="3158" s="1" customFormat="1" spans="1:6">
      <c r="A3158" s="10">
        <v>3155</v>
      </c>
      <c r="B3158" s="47" t="s">
        <v>5531</v>
      </c>
      <c r="C3158" s="49" t="s">
        <v>5889</v>
      </c>
      <c r="D3158" s="46" t="s">
        <v>5890</v>
      </c>
      <c r="E3158" s="75">
        <v>158.73</v>
      </c>
      <c r="F3158" s="76">
        <v>0</v>
      </c>
    </row>
    <row r="3159" s="1" customFormat="1" spans="1:6">
      <c r="A3159" s="10">
        <v>3156</v>
      </c>
      <c r="B3159" s="47" t="s">
        <v>5531</v>
      </c>
      <c r="C3159" s="49" t="s">
        <v>5891</v>
      </c>
      <c r="D3159" s="46" t="s">
        <v>5892</v>
      </c>
      <c r="E3159" s="75">
        <v>323.46</v>
      </c>
      <c r="F3159" s="76">
        <v>0</v>
      </c>
    </row>
    <row r="3160" s="1" customFormat="1" spans="1:6">
      <c r="A3160" s="10">
        <v>3157</v>
      </c>
      <c r="B3160" s="47" t="s">
        <v>5531</v>
      </c>
      <c r="C3160" s="49" t="s">
        <v>5893</v>
      </c>
      <c r="D3160" s="46" t="s">
        <v>5894</v>
      </c>
      <c r="E3160" s="75">
        <v>232.85</v>
      </c>
      <c r="F3160" s="76">
        <v>0</v>
      </c>
    </row>
    <row r="3161" s="1" customFormat="1" spans="1:6">
      <c r="A3161" s="10">
        <v>3158</v>
      </c>
      <c r="B3161" s="47" t="s">
        <v>5531</v>
      </c>
      <c r="C3161" s="49" t="s">
        <v>5895</v>
      </c>
      <c r="D3161" s="46" t="s">
        <v>5896</v>
      </c>
      <c r="E3161" s="75">
        <v>207.75</v>
      </c>
      <c r="F3161" s="76">
        <v>0</v>
      </c>
    </row>
    <row r="3162" s="1" customFormat="1" spans="1:6">
      <c r="A3162" s="10">
        <v>3159</v>
      </c>
      <c r="B3162" s="47" t="s">
        <v>5531</v>
      </c>
      <c r="C3162" s="49" t="s">
        <v>5897</v>
      </c>
      <c r="D3162" s="46" t="s">
        <v>5898</v>
      </c>
      <c r="E3162" s="75">
        <v>350.42</v>
      </c>
      <c r="F3162" s="76">
        <v>0</v>
      </c>
    </row>
    <row r="3163" s="1" customFormat="1" spans="1:6">
      <c r="A3163" s="10">
        <v>3160</v>
      </c>
      <c r="B3163" s="47" t="s">
        <v>5531</v>
      </c>
      <c r="C3163" s="49" t="s">
        <v>5899</v>
      </c>
      <c r="D3163" s="46" t="s">
        <v>5900</v>
      </c>
      <c r="E3163" s="75">
        <v>379.87</v>
      </c>
      <c r="F3163" s="76">
        <v>0</v>
      </c>
    </row>
    <row r="3164" s="1" customFormat="1" spans="1:6">
      <c r="A3164" s="10">
        <v>3161</v>
      </c>
      <c r="B3164" s="47" t="s">
        <v>5531</v>
      </c>
      <c r="C3164" s="49" t="s">
        <v>5901</v>
      </c>
      <c r="D3164" s="46" t="s">
        <v>5902</v>
      </c>
      <c r="E3164" s="75">
        <v>204.3</v>
      </c>
      <c r="F3164" s="76">
        <v>0</v>
      </c>
    </row>
    <row r="3165" s="1" customFormat="1" spans="1:6">
      <c r="A3165" s="10">
        <v>3162</v>
      </c>
      <c r="B3165" s="47" t="s">
        <v>5531</v>
      </c>
      <c r="C3165" s="49" t="s">
        <v>5903</v>
      </c>
      <c r="D3165" s="46" t="s">
        <v>5904</v>
      </c>
      <c r="E3165" s="75">
        <v>255</v>
      </c>
      <c r="F3165" s="76">
        <v>0</v>
      </c>
    </row>
    <row r="3166" s="1" customFormat="1" spans="1:6">
      <c r="A3166" s="10">
        <v>3163</v>
      </c>
      <c r="B3166" s="47" t="s">
        <v>5531</v>
      </c>
      <c r="C3166" s="49" t="s">
        <v>5905</v>
      </c>
      <c r="D3166" s="46" t="s">
        <v>5906</v>
      </c>
      <c r="E3166" s="75">
        <v>145.86</v>
      </c>
      <c r="F3166" s="76">
        <v>0</v>
      </c>
    </row>
    <row r="3167" s="1" customFormat="1" spans="1:6">
      <c r="A3167" s="10">
        <v>3164</v>
      </c>
      <c r="B3167" s="47" t="s">
        <v>5531</v>
      </c>
      <c r="C3167" s="49" t="s">
        <v>5907</v>
      </c>
      <c r="D3167" s="46" t="s">
        <v>5908</v>
      </c>
      <c r="E3167" s="75">
        <v>290.55</v>
      </c>
      <c r="F3167" s="76">
        <v>0</v>
      </c>
    </row>
    <row r="3168" s="1" customFormat="1" spans="1:6">
      <c r="A3168" s="10">
        <v>3165</v>
      </c>
      <c r="B3168" s="47" t="s">
        <v>5531</v>
      </c>
      <c r="C3168" s="49" t="s">
        <v>5909</v>
      </c>
      <c r="D3168" s="46" t="s">
        <v>5910</v>
      </c>
      <c r="E3168" s="75">
        <v>333.04</v>
      </c>
      <c r="F3168" s="76">
        <v>0</v>
      </c>
    </row>
    <row r="3169" s="1" customFormat="1" spans="1:6">
      <c r="A3169" s="10">
        <v>3166</v>
      </c>
      <c r="B3169" s="47" t="s">
        <v>5531</v>
      </c>
      <c r="C3169" s="49" t="s">
        <v>5911</v>
      </c>
      <c r="D3169" s="46" t="s">
        <v>5912</v>
      </c>
      <c r="E3169" s="75">
        <v>61.04</v>
      </c>
      <c r="F3169" s="76">
        <v>0</v>
      </c>
    </row>
    <row r="3170" s="1" customFormat="1" spans="1:6">
      <c r="A3170" s="10">
        <v>3167</v>
      </c>
      <c r="B3170" s="47" t="s">
        <v>5531</v>
      </c>
      <c r="C3170" s="49" t="s">
        <v>5913</v>
      </c>
      <c r="D3170" s="46" t="s">
        <v>5914</v>
      </c>
      <c r="E3170" s="75">
        <v>131.2</v>
      </c>
      <c r="F3170" s="76">
        <v>0</v>
      </c>
    </row>
    <row r="3171" s="1" customFormat="1" spans="1:6">
      <c r="A3171" s="10">
        <v>3168</v>
      </c>
      <c r="B3171" s="47" t="s">
        <v>5531</v>
      </c>
      <c r="C3171" s="49" t="s">
        <v>5915</v>
      </c>
      <c r="D3171" s="46" t="s">
        <v>5916</v>
      </c>
      <c r="E3171" s="75">
        <v>80.74</v>
      </c>
      <c r="F3171" s="76">
        <v>0</v>
      </c>
    </row>
    <row r="3172" s="1" customFormat="1" spans="1:6">
      <c r="A3172" s="10">
        <v>3169</v>
      </c>
      <c r="B3172" s="47" t="s">
        <v>5531</v>
      </c>
      <c r="C3172" s="49" t="s">
        <v>5917</v>
      </c>
      <c r="D3172" s="46" t="s">
        <v>5918</v>
      </c>
      <c r="E3172" s="75">
        <v>136.5</v>
      </c>
      <c r="F3172" s="76">
        <v>0</v>
      </c>
    </row>
    <row r="3173" s="1" customFormat="1" spans="1:6">
      <c r="A3173" s="10">
        <v>3170</v>
      </c>
      <c r="B3173" s="47" t="s">
        <v>5531</v>
      </c>
      <c r="C3173" s="49" t="s">
        <v>5919</v>
      </c>
      <c r="D3173" s="46" t="s">
        <v>5920</v>
      </c>
      <c r="E3173" s="75">
        <v>1004.74</v>
      </c>
      <c r="F3173" s="76">
        <v>0</v>
      </c>
    </row>
    <row r="3174" s="1" customFormat="1" spans="1:6">
      <c r="A3174" s="10">
        <v>3171</v>
      </c>
      <c r="B3174" s="47" t="s">
        <v>5531</v>
      </c>
      <c r="C3174" s="49" t="s">
        <v>5921</v>
      </c>
      <c r="D3174" s="46" t="s">
        <v>5922</v>
      </c>
      <c r="E3174" s="75">
        <v>166.5</v>
      </c>
      <c r="F3174" s="76">
        <v>0</v>
      </c>
    </row>
    <row r="3175" s="1" customFormat="1" spans="1:6">
      <c r="A3175" s="10">
        <v>3172</v>
      </c>
      <c r="B3175" s="47" t="s">
        <v>5531</v>
      </c>
      <c r="C3175" s="49" t="s">
        <v>5923</v>
      </c>
      <c r="D3175" s="46" t="s">
        <v>5924</v>
      </c>
      <c r="E3175" s="75">
        <v>711.35</v>
      </c>
      <c r="F3175" s="76">
        <v>0</v>
      </c>
    </row>
    <row r="3176" s="1" customFormat="1" spans="1:6">
      <c r="A3176" s="10">
        <v>3173</v>
      </c>
      <c r="B3176" s="47" t="s">
        <v>5531</v>
      </c>
      <c r="C3176" s="49" t="s">
        <v>5925</v>
      </c>
      <c r="D3176" s="46" t="s">
        <v>5926</v>
      </c>
      <c r="E3176" s="75">
        <v>131.2</v>
      </c>
      <c r="F3176" s="76">
        <v>0</v>
      </c>
    </row>
    <row r="3177" s="1" customFormat="1" spans="1:6">
      <c r="A3177" s="10">
        <v>3174</v>
      </c>
      <c r="B3177" s="47" t="s">
        <v>5531</v>
      </c>
      <c r="C3177" s="49" t="s">
        <v>5927</v>
      </c>
      <c r="D3177" s="46" t="s">
        <v>5928</v>
      </c>
      <c r="E3177" s="75">
        <v>144.95</v>
      </c>
      <c r="F3177" s="76">
        <v>0</v>
      </c>
    </row>
    <row r="3178" s="1" customFormat="1" spans="1:6">
      <c r="A3178" s="10">
        <v>3175</v>
      </c>
      <c r="B3178" s="47" t="s">
        <v>5531</v>
      </c>
      <c r="C3178" s="49" t="s">
        <v>5929</v>
      </c>
      <c r="D3178" s="46" t="s">
        <v>5930</v>
      </c>
      <c r="E3178" s="75">
        <v>211.93</v>
      </c>
      <c r="F3178" s="76">
        <v>0</v>
      </c>
    </row>
    <row r="3179" s="1" customFormat="1" spans="1:6">
      <c r="A3179" s="10">
        <v>3176</v>
      </c>
      <c r="B3179" s="47" t="s">
        <v>5531</v>
      </c>
      <c r="C3179" s="49" t="s">
        <v>5931</v>
      </c>
      <c r="D3179" s="46" t="s">
        <v>5932</v>
      </c>
      <c r="E3179" s="75">
        <v>131.2</v>
      </c>
      <c r="F3179" s="76">
        <v>0</v>
      </c>
    </row>
    <row r="3180" s="1" customFormat="1" spans="1:6">
      <c r="A3180" s="10">
        <v>3177</v>
      </c>
      <c r="B3180" s="47" t="s">
        <v>5531</v>
      </c>
      <c r="C3180" s="49" t="s">
        <v>5933</v>
      </c>
      <c r="D3180" s="46" t="s">
        <v>5934</v>
      </c>
      <c r="E3180" s="75">
        <v>288.6</v>
      </c>
      <c r="F3180" s="76">
        <v>0</v>
      </c>
    </row>
    <row r="3181" s="1" customFormat="1" spans="1:6">
      <c r="A3181" s="10">
        <v>3178</v>
      </c>
      <c r="B3181" s="47" t="s">
        <v>5531</v>
      </c>
      <c r="C3181" s="49" t="s">
        <v>5935</v>
      </c>
      <c r="D3181" s="46" t="s">
        <v>5936</v>
      </c>
      <c r="E3181" s="75">
        <v>131.2</v>
      </c>
      <c r="F3181" s="76">
        <v>0</v>
      </c>
    </row>
    <row r="3182" s="1" customFormat="1" spans="1:6">
      <c r="A3182" s="10">
        <v>3179</v>
      </c>
      <c r="B3182" s="47" t="s">
        <v>5531</v>
      </c>
      <c r="C3182" s="49" t="s">
        <v>5937</v>
      </c>
      <c r="D3182" s="46" t="s">
        <v>5938</v>
      </c>
      <c r="E3182" s="75">
        <v>131.2</v>
      </c>
      <c r="F3182" s="76">
        <v>0</v>
      </c>
    </row>
    <row r="3183" s="1" customFormat="1" spans="1:6">
      <c r="A3183" s="10">
        <v>3180</v>
      </c>
      <c r="B3183" s="47" t="s">
        <v>5531</v>
      </c>
      <c r="C3183" s="80" t="s">
        <v>5939</v>
      </c>
      <c r="D3183" s="81" t="s">
        <v>5940</v>
      </c>
      <c r="E3183" s="82">
        <v>133.53</v>
      </c>
      <c r="F3183" s="76">
        <v>0</v>
      </c>
    </row>
    <row r="3184" s="1" customFormat="1" spans="1:6">
      <c r="A3184" s="10">
        <v>3181</v>
      </c>
      <c r="B3184" s="47" t="s">
        <v>5531</v>
      </c>
      <c r="C3184" s="80" t="s">
        <v>5941</v>
      </c>
      <c r="D3184" s="81" t="s">
        <v>5942</v>
      </c>
      <c r="E3184" s="82">
        <v>252.3</v>
      </c>
      <c r="F3184" s="76">
        <v>0</v>
      </c>
    </row>
    <row r="3185" s="1" customFormat="1" spans="1:6">
      <c r="A3185" s="10">
        <v>3182</v>
      </c>
      <c r="B3185" s="47" t="s">
        <v>5531</v>
      </c>
      <c r="C3185" s="80" t="s">
        <v>5943</v>
      </c>
      <c r="D3185" s="81" t="s">
        <v>5944</v>
      </c>
      <c r="E3185" s="82">
        <v>312.85</v>
      </c>
      <c r="F3185" s="76">
        <v>0</v>
      </c>
    </row>
    <row r="3186" s="1" customFormat="1" spans="1:6">
      <c r="A3186" s="10">
        <v>3183</v>
      </c>
      <c r="B3186" s="47" t="s">
        <v>5531</v>
      </c>
      <c r="C3186" s="80" t="s">
        <v>5945</v>
      </c>
      <c r="D3186" s="81" t="s">
        <v>5946</v>
      </c>
      <c r="E3186" s="82">
        <v>262.39</v>
      </c>
      <c r="F3186" s="76">
        <v>0</v>
      </c>
    </row>
    <row r="3187" s="1" customFormat="1" spans="1:6">
      <c r="A3187" s="10">
        <v>3184</v>
      </c>
      <c r="B3187" s="47" t="s">
        <v>5531</v>
      </c>
      <c r="C3187" s="80" t="s">
        <v>5947</v>
      </c>
      <c r="D3187" s="81" t="s">
        <v>5948</v>
      </c>
      <c r="E3187" s="82">
        <v>387</v>
      </c>
      <c r="F3187" s="76">
        <v>0</v>
      </c>
    </row>
    <row r="3188" s="1" customFormat="1" spans="1:6">
      <c r="A3188" s="10">
        <v>3185</v>
      </c>
      <c r="B3188" s="47" t="s">
        <v>5531</v>
      </c>
      <c r="C3188" s="80" t="s">
        <v>5949</v>
      </c>
      <c r="D3188" s="81" t="s">
        <v>5950</v>
      </c>
      <c r="E3188" s="82">
        <v>166.14</v>
      </c>
      <c r="F3188" s="76">
        <v>0</v>
      </c>
    </row>
    <row r="3189" s="1" customFormat="1" spans="1:6">
      <c r="A3189" s="10">
        <v>3186</v>
      </c>
      <c r="B3189" s="47" t="s">
        <v>5531</v>
      </c>
      <c r="C3189" s="80" t="s">
        <v>5951</v>
      </c>
      <c r="D3189" s="81" t="s">
        <v>5952</v>
      </c>
      <c r="E3189" s="82">
        <v>262.39</v>
      </c>
      <c r="F3189" s="76">
        <v>0</v>
      </c>
    </row>
    <row r="3190" s="1" customFormat="1" spans="1:6">
      <c r="A3190" s="10">
        <v>3187</v>
      </c>
      <c r="B3190" s="47" t="s">
        <v>5531</v>
      </c>
      <c r="C3190" s="80" t="s">
        <v>5953</v>
      </c>
      <c r="D3190" s="81" t="s">
        <v>5954</v>
      </c>
      <c r="E3190" s="82">
        <v>146.59</v>
      </c>
      <c r="F3190" s="76">
        <v>0</v>
      </c>
    </row>
    <row r="3191" s="1" customFormat="1" spans="1:6">
      <c r="A3191" s="10">
        <v>3188</v>
      </c>
      <c r="B3191" s="47" t="s">
        <v>5531</v>
      </c>
      <c r="C3191" s="80" t="s">
        <v>5955</v>
      </c>
      <c r="D3191" s="81" t="s">
        <v>5956</v>
      </c>
      <c r="E3191" s="82">
        <v>262.39</v>
      </c>
      <c r="F3191" s="76">
        <v>0</v>
      </c>
    </row>
    <row r="3192" s="1" customFormat="1" spans="1:6">
      <c r="A3192" s="10">
        <v>3189</v>
      </c>
      <c r="B3192" s="47" t="s">
        <v>5531</v>
      </c>
      <c r="C3192" s="80" t="s">
        <v>5957</v>
      </c>
      <c r="D3192" s="81" t="s">
        <v>5958</v>
      </c>
      <c r="E3192" s="82">
        <v>131.2</v>
      </c>
      <c r="F3192" s="76">
        <v>0</v>
      </c>
    </row>
    <row r="3193" s="1" customFormat="1" spans="1:6">
      <c r="A3193" s="10">
        <v>3190</v>
      </c>
      <c r="B3193" s="47" t="s">
        <v>5959</v>
      </c>
      <c r="C3193" s="11" t="s">
        <v>5960</v>
      </c>
      <c r="D3193" s="11" t="s">
        <v>5961</v>
      </c>
      <c r="E3193" s="83">
        <v>676.25</v>
      </c>
      <c r="F3193" s="84">
        <v>0</v>
      </c>
    </row>
    <row r="3194" s="1" customFormat="1" spans="1:6">
      <c r="A3194" s="10">
        <v>3191</v>
      </c>
      <c r="B3194" s="47" t="s">
        <v>5959</v>
      </c>
      <c r="C3194" s="11" t="s">
        <v>5962</v>
      </c>
      <c r="D3194" s="11" t="s">
        <v>5963</v>
      </c>
      <c r="E3194" s="83">
        <v>2541.79</v>
      </c>
      <c r="F3194" s="84">
        <v>0</v>
      </c>
    </row>
    <row r="3195" s="1" customFormat="1" spans="1:6">
      <c r="A3195" s="10">
        <v>3192</v>
      </c>
      <c r="B3195" s="47" t="s">
        <v>5959</v>
      </c>
      <c r="C3195" s="11" t="s">
        <v>5964</v>
      </c>
      <c r="D3195" s="11" t="s">
        <v>5965</v>
      </c>
      <c r="E3195" s="83">
        <v>5761.62</v>
      </c>
      <c r="F3195" s="84">
        <v>0</v>
      </c>
    </row>
    <row r="3196" s="1" customFormat="1" spans="1:6">
      <c r="A3196" s="10">
        <v>3193</v>
      </c>
      <c r="B3196" s="47" t="s">
        <v>5959</v>
      </c>
      <c r="C3196" s="11" t="s">
        <v>5966</v>
      </c>
      <c r="D3196" s="12" t="s">
        <v>5967</v>
      </c>
      <c r="E3196" s="83">
        <v>217.24</v>
      </c>
      <c r="F3196" s="84">
        <v>0</v>
      </c>
    </row>
    <row r="3197" s="1" customFormat="1" spans="1:6">
      <c r="A3197" s="10">
        <v>3194</v>
      </c>
      <c r="B3197" s="47" t="s">
        <v>5959</v>
      </c>
      <c r="C3197" s="11" t="s">
        <v>5968</v>
      </c>
      <c r="D3197" s="11" t="s">
        <v>5969</v>
      </c>
      <c r="E3197" s="83">
        <v>2418.49</v>
      </c>
      <c r="F3197" s="84">
        <v>0</v>
      </c>
    </row>
    <row r="3198" s="1" customFormat="1" spans="1:6">
      <c r="A3198" s="10">
        <v>3195</v>
      </c>
      <c r="B3198" s="47" t="s">
        <v>5959</v>
      </c>
      <c r="C3198" s="11" t="s">
        <v>5970</v>
      </c>
      <c r="D3198" s="12" t="s">
        <v>5971</v>
      </c>
      <c r="E3198" s="83">
        <v>211.93</v>
      </c>
      <c r="F3198" s="84">
        <v>0</v>
      </c>
    </row>
    <row r="3199" s="1" customFormat="1" spans="1:6">
      <c r="A3199" s="10">
        <v>3196</v>
      </c>
      <c r="B3199" s="47" t="s">
        <v>5959</v>
      </c>
      <c r="C3199" s="11" t="s">
        <v>5972</v>
      </c>
      <c r="D3199" s="11" t="s">
        <v>5973</v>
      </c>
      <c r="E3199" s="83">
        <v>373.4</v>
      </c>
      <c r="F3199" s="84">
        <v>0</v>
      </c>
    </row>
    <row r="3200" s="1" customFormat="1" spans="1:6">
      <c r="A3200" s="10">
        <v>3197</v>
      </c>
      <c r="B3200" s="47" t="s">
        <v>5959</v>
      </c>
      <c r="C3200" s="11" t="s">
        <v>5974</v>
      </c>
      <c r="D3200" s="12" t="s">
        <v>5975</v>
      </c>
      <c r="E3200" s="83">
        <v>191.75</v>
      </c>
      <c r="F3200" s="84">
        <v>0</v>
      </c>
    </row>
    <row r="3201" s="1" customFormat="1" spans="1:6">
      <c r="A3201" s="10">
        <v>3198</v>
      </c>
      <c r="B3201" s="47" t="s">
        <v>5959</v>
      </c>
      <c r="C3201" s="11" t="s">
        <v>5976</v>
      </c>
      <c r="D3201" s="11" t="s">
        <v>5977</v>
      </c>
      <c r="E3201" s="83">
        <v>149628.08</v>
      </c>
      <c r="F3201" s="84">
        <v>0</v>
      </c>
    </row>
    <row r="3202" s="1" customFormat="1" spans="1:6">
      <c r="A3202" s="10">
        <v>3199</v>
      </c>
      <c r="B3202" s="47" t="s">
        <v>5959</v>
      </c>
      <c r="C3202" s="11" t="s">
        <v>5978</v>
      </c>
      <c r="D3202" s="11" t="s">
        <v>5979</v>
      </c>
      <c r="E3202" s="83">
        <v>392031.67</v>
      </c>
      <c r="F3202" s="84">
        <v>0</v>
      </c>
    </row>
    <row r="3203" s="1" customFormat="1" spans="1:6">
      <c r="A3203" s="10">
        <v>3200</v>
      </c>
      <c r="B3203" s="47" t="s">
        <v>5959</v>
      </c>
      <c r="C3203" s="11" t="s">
        <v>5980</v>
      </c>
      <c r="D3203" s="11" t="s">
        <v>5981</v>
      </c>
      <c r="E3203" s="83">
        <v>194259.59</v>
      </c>
      <c r="F3203" s="84">
        <v>0</v>
      </c>
    </row>
    <row r="3204" s="1" customFormat="1" spans="1:6">
      <c r="A3204" s="10">
        <v>3201</v>
      </c>
      <c r="B3204" s="47" t="s">
        <v>5959</v>
      </c>
      <c r="C3204" s="11" t="s">
        <v>5982</v>
      </c>
      <c r="D3204" s="11" t="s">
        <v>5983</v>
      </c>
      <c r="E3204" s="83">
        <v>13566.4</v>
      </c>
      <c r="F3204" s="84">
        <v>0</v>
      </c>
    </row>
    <row r="3205" s="1" customFormat="1" spans="1:6">
      <c r="A3205" s="10">
        <v>3202</v>
      </c>
      <c r="B3205" s="47" t="s">
        <v>5959</v>
      </c>
      <c r="C3205" s="11" t="s">
        <v>5984</v>
      </c>
      <c r="D3205" s="11" t="s">
        <v>5985</v>
      </c>
      <c r="E3205" s="83">
        <v>138175.96</v>
      </c>
      <c r="F3205" s="84">
        <v>0</v>
      </c>
    </row>
    <row r="3206" s="1" customFormat="1" spans="1:6">
      <c r="A3206" s="10">
        <v>3203</v>
      </c>
      <c r="B3206" s="47" t="s">
        <v>5959</v>
      </c>
      <c r="C3206" s="11" t="s">
        <v>5986</v>
      </c>
      <c r="D3206" s="11" t="s">
        <v>5987</v>
      </c>
      <c r="E3206" s="83">
        <v>2308.76</v>
      </c>
      <c r="F3206" s="84">
        <v>0</v>
      </c>
    </row>
    <row r="3207" s="1" customFormat="1" spans="1:6">
      <c r="A3207" s="10">
        <v>3204</v>
      </c>
      <c r="B3207" s="47" t="s">
        <v>5959</v>
      </c>
      <c r="C3207" s="11" t="s">
        <v>5988</v>
      </c>
      <c r="D3207" s="11" t="s">
        <v>5989</v>
      </c>
      <c r="E3207" s="83">
        <v>605.52</v>
      </c>
      <c r="F3207" s="14">
        <v>0</v>
      </c>
    </row>
    <row r="3208" s="1" customFormat="1" spans="1:6">
      <c r="A3208" s="10">
        <v>3205</v>
      </c>
      <c r="B3208" s="47" t="s">
        <v>5959</v>
      </c>
      <c r="C3208" s="11" t="s">
        <v>5990</v>
      </c>
      <c r="D3208" s="11" t="s">
        <v>5991</v>
      </c>
      <c r="E3208" s="83">
        <v>1131.35</v>
      </c>
      <c r="F3208" s="14">
        <v>0</v>
      </c>
    </row>
    <row r="3209" s="1" customFormat="1" spans="1:6">
      <c r="A3209" s="10">
        <v>3206</v>
      </c>
      <c r="B3209" s="47" t="s">
        <v>5959</v>
      </c>
      <c r="C3209" s="11" t="s">
        <v>5992</v>
      </c>
      <c r="D3209" s="11" t="str">
        <f>"671497601"</f>
        <v>671497601</v>
      </c>
      <c r="E3209" s="83">
        <v>2435.1</v>
      </c>
      <c r="F3209" s="14">
        <v>0</v>
      </c>
    </row>
    <row r="3210" s="1" customFormat="1" spans="1:6">
      <c r="A3210" s="10">
        <v>3207</v>
      </c>
      <c r="B3210" s="47" t="s">
        <v>5959</v>
      </c>
      <c r="C3210" s="11" t="s">
        <v>5993</v>
      </c>
      <c r="D3210" s="11" t="str">
        <f>"300602468"</f>
        <v>300602468</v>
      </c>
      <c r="E3210" s="83">
        <v>302.76</v>
      </c>
      <c r="F3210" s="14">
        <v>0</v>
      </c>
    </row>
    <row r="3211" s="1" customFormat="1" spans="1:6">
      <c r="A3211" s="10">
        <v>3208</v>
      </c>
      <c r="B3211" s="47" t="s">
        <v>5959</v>
      </c>
      <c r="C3211" s="11" t="s">
        <v>5994</v>
      </c>
      <c r="D3211" s="11" t="s">
        <v>5995</v>
      </c>
      <c r="E3211" s="83">
        <v>2613.83</v>
      </c>
      <c r="F3211" s="14">
        <v>0.0517</v>
      </c>
    </row>
    <row r="3212" s="1" customFormat="1" spans="1:6">
      <c r="A3212" s="10">
        <v>3209</v>
      </c>
      <c r="B3212" s="47" t="s">
        <v>5959</v>
      </c>
      <c r="C3212" s="11" t="s">
        <v>5996</v>
      </c>
      <c r="D3212" s="11" t="str">
        <f>"058729865"</f>
        <v>058729865</v>
      </c>
      <c r="E3212" s="83">
        <v>391.53</v>
      </c>
      <c r="F3212" s="14">
        <v>0</v>
      </c>
    </row>
    <row r="3213" s="1" customFormat="1" spans="1:6">
      <c r="A3213" s="10">
        <v>3210</v>
      </c>
      <c r="B3213" s="47" t="s">
        <v>5959</v>
      </c>
      <c r="C3213" s="11" t="s">
        <v>5997</v>
      </c>
      <c r="D3213" s="11" t="s">
        <v>5998</v>
      </c>
      <c r="E3213" s="83">
        <v>3335.11</v>
      </c>
      <c r="F3213" s="14">
        <v>0</v>
      </c>
    </row>
    <row r="3214" s="1" customFormat="1" spans="1:6">
      <c r="A3214" s="10">
        <v>3211</v>
      </c>
      <c r="B3214" s="47" t="s">
        <v>5959</v>
      </c>
      <c r="C3214" s="11" t="s">
        <v>5999</v>
      </c>
      <c r="D3214" s="11" t="s">
        <v>6000</v>
      </c>
      <c r="E3214" s="83">
        <v>2119.34</v>
      </c>
      <c r="F3214" s="14">
        <v>0</v>
      </c>
    </row>
    <row r="3215" s="1" customFormat="1" spans="1:6">
      <c r="A3215" s="10">
        <v>3212</v>
      </c>
      <c r="B3215" s="47" t="s">
        <v>5959</v>
      </c>
      <c r="C3215" s="11" t="s">
        <v>6001</v>
      </c>
      <c r="D3215" s="11" t="str">
        <f>"663064080"</f>
        <v>663064080</v>
      </c>
      <c r="E3215" s="83">
        <v>475.1</v>
      </c>
      <c r="F3215" s="14">
        <v>0</v>
      </c>
    </row>
    <row r="3216" s="1" customFormat="1" spans="1:6">
      <c r="A3216" s="10">
        <v>3213</v>
      </c>
      <c r="B3216" s="47" t="s">
        <v>5959</v>
      </c>
      <c r="C3216" s="11" t="s">
        <v>6002</v>
      </c>
      <c r="D3216" s="11" t="str">
        <f>"093746636"</f>
        <v>093746636</v>
      </c>
      <c r="E3216" s="83">
        <v>713.47</v>
      </c>
      <c r="F3216" s="14">
        <v>0</v>
      </c>
    </row>
    <row r="3217" s="1" customFormat="1" spans="1:6">
      <c r="A3217" s="10">
        <v>3214</v>
      </c>
      <c r="B3217" s="47" t="s">
        <v>5959</v>
      </c>
      <c r="C3217" s="11" t="s">
        <v>6003</v>
      </c>
      <c r="D3217" s="11" t="s">
        <v>6004</v>
      </c>
      <c r="E3217" s="83">
        <v>665.32</v>
      </c>
      <c r="F3217" s="14">
        <v>0</v>
      </c>
    </row>
    <row r="3218" s="1" customFormat="1" spans="1:6">
      <c r="A3218" s="10">
        <v>3215</v>
      </c>
      <c r="B3218" s="47" t="s">
        <v>5959</v>
      </c>
      <c r="C3218" s="11" t="s">
        <v>6005</v>
      </c>
      <c r="D3218" s="11" t="str">
        <f>"583281982"</f>
        <v>583281982</v>
      </c>
      <c r="E3218" s="83">
        <v>202.27</v>
      </c>
      <c r="F3218" s="14">
        <v>0</v>
      </c>
    </row>
    <row r="3219" s="1" customFormat="1" spans="1:6">
      <c r="A3219" s="10">
        <v>3216</v>
      </c>
      <c r="B3219" s="47" t="s">
        <v>5959</v>
      </c>
      <c r="C3219" s="11" t="s">
        <v>6006</v>
      </c>
      <c r="D3219" s="11" t="s">
        <v>6007</v>
      </c>
      <c r="E3219" s="83">
        <v>2703.37</v>
      </c>
      <c r="F3219" s="14">
        <v>0</v>
      </c>
    </row>
    <row r="3220" s="1" customFormat="1" spans="1:6">
      <c r="A3220" s="10">
        <v>3217</v>
      </c>
      <c r="B3220" s="47" t="s">
        <v>5959</v>
      </c>
      <c r="C3220" s="11" t="s">
        <v>6008</v>
      </c>
      <c r="D3220" s="11" t="str">
        <f>"575137104"</f>
        <v>575137104</v>
      </c>
      <c r="E3220" s="83">
        <v>657.43</v>
      </c>
      <c r="F3220" s="14">
        <v>0</v>
      </c>
    </row>
    <row r="3221" s="1" customFormat="1" spans="1:6">
      <c r="A3221" s="10">
        <v>3218</v>
      </c>
      <c r="B3221" s="47" t="s">
        <v>5959</v>
      </c>
      <c r="C3221" s="11" t="s">
        <v>6009</v>
      </c>
      <c r="D3221" s="11" t="s">
        <v>6010</v>
      </c>
      <c r="E3221" s="83">
        <v>797.27</v>
      </c>
      <c r="F3221" s="14">
        <v>0</v>
      </c>
    </row>
    <row r="3222" s="1" customFormat="1" spans="1:6">
      <c r="A3222" s="10">
        <v>3219</v>
      </c>
      <c r="B3222" s="47" t="s">
        <v>5959</v>
      </c>
      <c r="C3222" s="11" t="s">
        <v>6011</v>
      </c>
      <c r="D3222" s="11" t="s">
        <v>6012</v>
      </c>
      <c r="E3222" s="83">
        <v>363.31</v>
      </c>
      <c r="F3222" s="14">
        <v>0</v>
      </c>
    </row>
    <row r="3223" s="1" customFormat="1" spans="1:6">
      <c r="A3223" s="10">
        <v>3220</v>
      </c>
      <c r="B3223" s="47" t="s">
        <v>5959</v>
      </c>
      <c r="C3223" s="11" t="s">
        <v>6013</v>
      </c>
      <c r="D3223" s="11" t="s">
        <v>6014</v>
      </c>
      <c r="E3223" s="83">
        <v>141.29</v>
      </c>
      <c r="F3223" s="14">
        <v>0</v>
      </c>
    </row>
    <row r="3224" s="1" customFormat="1" spans="1:6">
      <c r="A3224" s="10">
        <v>3221</v>
      </c>
      <c r="B3224" s="47" t="s">
        <v>5959</v>
      </c>
      <c r="C3224" s="11" t="s">
        <v>6015</v>
      </c>
      <c r="D3224" s="11" t="s">
        <v>6016</v>
      </c>
      <c r="E3224" s="83">
        <v>3200.22</v>
      </c>
      <c r="F3224" s="14">
        <v>0</v>
      </c>
    </row>
    <row r="3225" s="1" customFormat="1" spans="1:6">
      <c r="A3225" s="10">
        <v>3222</v>
      </c>
      <c r="B3225" s="47" t="s">
        <v>5959</v>
      </c>
      <c r="C3225" s="11" t="s">
        <v>6017</v>
      </c>
      <c r="D3225" s="11" t="str">
        <f>"300743842"</f>
        <v>300743842</v>
      </c>
      <c r="E3225" s="83">
        <v>645.89</v>
      </c>
      <c r="F3225" s="14">
        <v>0</v>
      </c>
    </row>
    <row r="3226" s="1" customFormat="1" spans="1:6">
      <c r="A3226" s="10">
        <v>3223</v>
      </c>
      <c r="B3226" s="47" t="s">
        <v>5959</v>
      </c>
      <c r="C3226" s="11" t="s">
        <v>6018</v>
      </c>
      <c r="D3226" s="11" t="s">
        <v>6019</v>
      </c>
      <c r="E3226" s="83">
        <v>435.36</v>
      </c>
      <c r="F3226" s="14">
        <v>0</v>
      </c>
    </row>
    <row r="3227" s="1" customFormat="1" spans="1:6">
      <c r="A3227" s="10">
        <v>3224</v>
      </c>
      <c r="B3227" s="47" t="s">
        <v>5959</v>
      </c>
      <c r="C3227" s="11" t="s">
        <v>6020</v>
      </c>
      <c r="D3227" s="11" t="s">
        <v>6021</v>
      </c>
      <c r="E3227" s="83">
        <v>514.69</v>
      </c>
      <c r="F3227" s="14">
        <v>0</v>
      </c>
    </row>
    <row r="3228" s="1" customFormat="1" spans="1:6">
      <c r="A3228" s="10">
        <v>3225</v>
      </c>
      <c r="B3228" s="47" t="s">
        <v>5959</v>
      </c>
      <c r="C3228" s="11" t="s">
        <v>6022</v>
      </c>
      <c r="D3228" s="11" t="str">
        <f>"746676170"</f>
        <v>746676170</v>
      </c>
      <c r="E3228" s="83">
        <v>597.93</v>
      </c>
      <c r="F3228" s="14">
        <v>0</v>
      </c>
    </row>
    <row r="3229" s="1" customFormat="1" spans="1:6">
      <c r="A3229" s="10">
        <v>3226</v>
      </c>
      <c r="B3229" s="47" t="s">
        <v>5959</v>
      </c>
      <c r="C3229" s="11" t="s">
        <v>6023</v>
      </c>
      <c r="D3229" s="11" t="s">
        <v>6024</v>
      </c>
      <c r="E3229" s="83">
        <v>181.85</v>
      </c>
      <c r="F3229" s="14">
        <v>0</v>
      </c>
    </row>
    <row r="3230" s="1" customFormat="1" spans="1:6">
      <c r="A3230" s="10">
        <v>3227</v>
      </c>
      <c r="B3230" s="47" t="s">
        <v>5959</v>
      </c>
      <c r="C3230" s="11" t="s">
        <v>6025</v>
      </c>
      <c r="D3230" s="11" t="s">
        <v>6026</v>
      </c>
      <c r="E3230" s="83">
        <v>262.39</v>
      </c>
      <c r="F3230" s="14">
        <v>0</v>
      </c>
    </row>
    <row r="3231" s="1" customFormat="1" spans="1:6">
      <c r="A3231" s="10">
        <v>3228</v>
      </c>
      <c r="B3231" s="47" t="s">
        <v>5959</v>
      </c>
      <c r="C3231" s="11" t="s">
        <v>6027</v>
      </c>
      <c r="D3231" s="11" t="str">
        <f>"586421936"</f>
        <v>586421936</v>
      </c>
      <c r="E3231" s="83">
        <v>433.96</v>
      </c>
      <c r="F3231" s="14">
        <v>0</v>
      </c>
    </row>
    <row r="3232" s="1" customFormat="1" spans="1:6">
      <c r="A3232" s="10">
        <v>3229</v>
      </c>
      <c r="B3232" s="47" t="s">
        <v>5959</v>
      </c>
      <c r="C3232" s="11" t="s">
        <v>6028</v>
      </c>
      <c r="D3232" s="11" t="str">
        <f>"694050685"</f>
        <v>694050685</v>
      </c>
      <c r="E3232" s="83">
        <v>393.59</v>
      </c>
      <c r="F3232" s="14">
        <v>0</v>
      </c>
    </row>
    <row r="3233" s="1" customFormat="1" spans="1:6">
      <c r="A3233" s="10">
        <v>3230</v>
      </c>
      <c r="B3233" s="47" t="s">
        <v>5959</v>
      </c>
      <c r="C3233" s="11" t="s">
        <v>6029</v>
      </c>
      <c r="D3233" s="11" t="s">
        <v>6030</v>
      </c>
      <c r="E3233" s="83">
        <v>817.45</v>
      </c>
      <c r="F3233" s="14">
        <v>0</v>
      </c>
    </row>
    <row r="3234" s="1" customFormat="1" spans="1:6">
      <c r="A3234" s="10">
        <v>3231</v>
      </c>
      <c r="B3234" s="47" t="s">
        <v>5959</v>
      </c>
      <c r="C3234" s="11" t="s">
        <v>6031</v>
      </c>
      <c r="D3234" s="11" t="s">
        <v>6032</v>
      </c>
      <c r="E3234" s="83">
        <v>1137.71</v>
      </c>
      <c r="F3234" s="14">
        <v>0</v>
      </c>
    </row>
    <row r="3235" s="1" customFormat="1" spans="1:6">
      <c r="A3235" s="10">
        <v>3232</v>
      </c>
      <c r="B3235" s="47" t="s">
        <v>5959</v>
      </c>
      <c r="C3235" s="11" t="s">
        <v>6033</v>
      </c>
      <c r="D3235" s="11" t="s">
        <v>6034</v>
      </c>
      <c r="E3235" s="83">
        <v>386.44</v>
      </c>
      <c r="F3235" s="14">
        <v>0</v>
      </c>
    </row>
    <row r="3236" s="1" customFormat="1" spans="1:6">
      <c r="A3236" s="10">
        <v>3233</v>
      </c>
      <c r="B3236" s="47" t="s">
        <v>5959</v>
      </c>
      <c r="C3236" s="11" t="s">
        <v>6035</v>
      </c>
      <c r="D3236" s="11" t="s">
        <v>6036</v>
      </c>
      <c r="E3236" s="83">
        <v>1947.96</v>
      </c>
      <c r="F3236" s="14">
        <v>0</v>
      </c>
    </row>
    <row r="3237" s="1" customFormat="1" spans="1:6">
      <c r="A3237" s="10">
        <v>3234</v>
      </c>
      <c r="B3237" s="47" t="s">
        <v>5959</v>
      </c>
      <c r="C3237" s="11" t="s">
        <v>6037</v>
      </c>
      <c r="D3237" s="11" t="str">
        <f>"093760817"</f>
        <v>093760817</v>
      </c>
      <c r="E3237" s="83">
        <v>292.67</v>
      </c>
      <c r="F3237" s="14">
        <v>0</v>
      </c>
    </row>
    <row r="3238" s="1" customFormat="1" spans="1:6">
      <c r="A3238" s="10">
        <v>3235</v>
      </c>
      <c r="B3238" s="47" t="s">
        <v>5959</v>
      </c>
      <c r="C3238" s="11" t="s">
        <v>6038</v>
      </c>
      <c r="D3238" s="11" t="str">
        <f>"663060135"</f>
        <v>663060135</v>
      </c>
      <c r="E3238" s="83">
        <v>1816.56</v>
      </c>
      <c r="F3238" s="14">
        <v>0</v>
      </c>
    </row>
    <row r="3239" s="1" customFormat="1" spans="1:6">
      <c r="A3239" s="10">
        <v>3236</v>
      </c>
      <c r="B3239" s="47" t="s">
        <v>5959</v>
      </c>
      <c r="C3239" s="11" t="s">
        <v>6039</v>
      </c>
      <c r="D3239" s="11" t="str">
        <f>"668808368"</f>
        <v>668808368</v>
      </c>
      <c r="E3239" s="83">
        <v>1400.58</v>
      </c>
      <c r="F3239" s="14">
        <v>0</v>
      </c>
    </row>
    <row r="3240" s="1" customFormat="1" spans="1:6">
      <c r="A3240" s="10">
        <v>3237</v>
      </c>
      <c r="B3240" s="47" t="s">
        <v>5959</v>
      </c>
      <c r="C3240" s="11" t="s">
        <v>6040</v>
      </c>
      <c r="D3240" s="11" t="s">
        <v>6041</v>
      </c>
      <c r="E3240" s="83">
        <v>447.36</v>
      </c>
      <c r="F3240" s="14">
        <v>0</v>
      </c>
    </row>
    <row r="3241" s="1" customFormat="1" spans="1:6">
      <c r="A3241" s="10">
        <v>3238</v>
      </c>
      <c r="B3241" s="47" t="s">
        <v>5959</v>
      </c>
      <c r="C3241" s="11" t="s">
        <v>6042</v>
      </c>
      <c r="D3241" s="11" t="str">
        <f>"093674011"</f>
        <v>093674011</v>
      </c>
      <c r="E3241" s="83">
        <v>263.56</v>
      </c>
      <c r="F3241" s="14">
        <v>0</v>
      </c>
    </row>
    <row r="3242" s="1" customFormat="1" spans="1:6">
      <c r="A3242" s="10">
        <v>3239</v>
      </c>
      <c r="B3242" s="47" t="s">
        <v>5959</v>
      </c>
      <c r="C3242" s="11" t="s">
        <v>6043</v>
      </c>
      <c r="D3242" s="11" t="s">
        <v>6044</v>
      </c>
      <c r="E3242" s="83">
        <v>706.44</v>
      </c>
      <c r="F3242" s="14">
        <v>0</v>
      </c>
    </row>
    <row r="3243" s="1" customFormat="1" spans="1:6">
      <c r="A3243" s="10">
        <v>3240</v>
      </c>
      <c r="B3243" s="47" t="s">
        <v>5959</v>
      </c>
      <c r="C3243" s="11" t="s">
        <v>6045</v>
      </c>
      <c r="D3243" s="11" t="str">
        <f>"300470186"</f>
        <v>300470186</v>
      </c>
      <c r="E3243" s="83">
        <v>262.39</v>
      </c>
      <c r="F3243" s="14">
        <v>0</v>
      </c>
    </row>
    <row r="3244" s="1" customFormat="1" spans="1:6">
      <c r="A3244" s="10">
        <v>3241</v>
      </c>
      <c r="B3244" s="47" t="s">
        <v>5959</v>
      </c>
      <c r="C3244" s="11" t="s">
        <v>6046</v>
      </c>
      <c r="D3244" s="11" t="s">
        <v>6047</v>
      </c>
      <c r="E3244" s="83">
        <v>534.88</v>
      </c>
      <c r="F3244" s="14">
        <v>0</v>
      </c>
    </row>
    <row r="3245" s="1" customFormat="1" spans="1:6">
      <c r="A3245" s="10">
        <v>3242</v>
      </c>
      <c r="B3245" s="47" t="s">
        <v>5959</v>
      </c>
      <c r="C3245" s="11" t="s">
        <v>6048</v>
      </c>
      <c r="D3245" s="11" t="str">
        <f>"340923645"</f>
        <v>340923645</v>
      </c>
      <c r="E3245" s="83">
        <v>131.39</v>
      </c>
      <c r="F3245" s="14">
        <v>0</v>
      </c>
    </row>
    <row r="3246" s="1" customFormat="1" spans="1:6">
      <c r="A3246" s="10">
        <v>3243</v>
      </c>
      <c r="B3246" s="47" t="s">
        <v>5959</v>
      </c>
      <c r="C3246" s="11" t="s">
        <v>6049</v>
      </c>
      <c r="D3246" s="11" t="s">
        <v>6050</v>
      </c>
      <c r="E3246" s="83">
        <v>19299.46</v>
      </c>
      <c r="F3246" s="14">
        <v>0</v>
      </c>
    </row>
    <row r="3247" s="1" customFormat="1" spans="1:6">
      <c r="A3247" s="10">
        <v>3244</v>
      </c>
      <c r="B3247" s="47" t="s">
        <v>5959</v>
      </c>
      <c r="C3247" s="11" t="s">
        <v>6051</v>
      </c>
      <c r="D3247" s="11" t="s">
        <v>6052</v>
      </c>
      <c r="E3247" s="83">
        <v>5564.82</v>
      </c>
      <c r="F3247" s="14">
        <v>0</v>
      </c>
    </row>
    <row r="3248" s="1" customFormat="1" spans="1:6">
      <c r="A3248" s="10">
        <v>3245</v>
      </c>
      <c r="B3248" s="47" t="s">
        <v>5959</v>
      </c>
      <c r="C3248" s="11" t="s">
        <v>6053</v>
      </c>
      <c r="D3248" s="11" t="str">
        <f>"300440622"</f>
        <v>300440622</v>
      </c>
      <c r="E3248" s="83">
        <v>322.94</v>
      </c>
      <c r="F3248" s="14">
        <v>0</v>
      </c>
    </row>
    <row r="3249" s="1" customFormat="1" spans="1:6">
      <c r="A3249" s="10">
        <v>3246</v>
      </c>
      <c r="B3249" s="47" t="s">
        <v>5959</v>
      </c>
      <c r="C3249" s="11" t="s">
        <v>6054</v>
      </c>
      <c r="D3249" s="11" t="s">
        <v>6055</v>
      </c>
      <c r="E3249" s="83">
        <v>472.26</v>
      </c>
      <c r="F3249" s="14">
        <v>0</v>
      </c>
    </row>
    <row r="3250" s="1" customFormat="1" spans="1:6">
      <c r="A3250" s="10">
        <v>3247</v>
      </c>
      <c r="B3250" s="47" t="s">
        <v>5959</v>
      </c>
      <c r="C3250" s="11" t="s">
        <v>6056</v>
      </c>
      <c r="D3250" s="11" t="str">
        <f>"300482267"</f>
        <v>300482267</v>
      </c>
      <c r="E3250" s="83">
        <v>262.39</v>
      </c>
      <c r="F3250" s="14">
        <v>0</v>
      </c>
    </row>
    <row r="3251" s="1" customFormat="1" spans="1:6">
      <c r="A3251" s="10">
        <v>3248</v>
      </c>
      <c r="B3251" s="47" t="s">
        <v>5959</v>
      </c>
      <c r="C3251" s="11" t="s">
        <v>6057</v>
      </c>
      <c r="D3251" s="11" t="s">
        <v>6058</v>
      </c>
      <c r="E3251" s="83">
        <v>908.28</v>
      </c>
      <c r="F3251" s="14">
        <v>0</v>
      </c>
    </row>
    <row r="3252" s="1" customFormat="1" spans="1:6">
      <c r="A3252" s="10">
        <v>3249</v>
      </c>
      <c r="B3252" s="47" t="s">
        <v>5959</v>
      </c>
      <c r="C3252" s="11" t="s">
        <v>6059</v>
      </c>
      <c r="D3252" s="11" t="str">
        <f>"754818722"</f>
        <v>754818722</v>
      </c>
      <c r="E3252" s="83">
        <v>1563.43</v>
      </c>
      <c r="F3252" s="14">
        <v>0</v>
      </c>
    </row>
    <row r="3253" s="1" customFormat="1" spans="1:6">
      <c r="A3253" s="10">
        <v>3250</v>
      </c>
      <c r="B3253" s="47" t="s">
        <v>5959</v>
      </c>
      <c r="C3253" s="11" t="s">
        <v>6060</v>
      </c>
      <c r="D3253" s="11" t="s">
        <v>6061</v>
      </c>
      <c r="E3253" s="83">
        <v>6290.62</v>
      </c>
      <c r="F3253" s="14">
        <v>0</v>
      </c>
    </row>
    <row r="3254" s="1" customFormat="1" spans="1:6">
      <c r="A3254" s="10">
        <v>3251</v>
      </c>
      <c r="B3254" s="47" t="s">
        <v>5959</v>
      </c>
      <c r="C3254" s="11" t="s">
        <v>6062</v>
      </c>
      <c r="D3254" s="11" t="str">
        <f>"300457993"</f>
        <v>300457993</v>
      </c>
      <c r="E3254" s="83">
        <v>67477.24</v>
      </c>
      <c r="F3254" s="14">
        <v>0</v>
      </c>
    </row>
    <row r="3255" s="1" customFormat="1" spans="1:6">
      <c r="A3255" s="10">
        <v>3252</v>
      </c>
      <c r="B3255" s="47" t="s">
        <v>5959</v>
      </c>
      <c r="C3255" s="11" t="s">
        <v>6063</v>
      </c>
      <c r="D3255" s="11" t="s">
        <v>6064</v>
      </c>
      <c r="E3255" s="83">
        <v>27347.12</v>
      </c>
      <c r="F3255" s="14">
        <v>0.005</v>
      </c>
    </row>
    <row r="3256" s="1" customFormat="1" spans="1:6">
      <c r="A3256" s="10">
        <v>3253</v>
      </c>
      <c r="B3256" s="47" t="s">
        <v>5959</v>
      </c>
      <c r="C3256" s="11" t="s">
        <v>6065</v>
      </c>
      <c r="D3256" s="11" t="str">
        <f>"668803102"</f>
        <v>668803102</v>
      </c>
      <c r="E3256" s="83">
        <v>1513.8</v>
      </c>
      <c r="F3256" s="14">
        <v>0</v>
      </c>
    </row>
    <row r="3257" s="1" customFormat="1" spans="1:6">
      <c r="A3257" s="10">
        <v>3254</v>
      </c>
      <c r="B3257" s="47" t="s">
        <v>5959</v>
      </c>
      <c r="C3257" s="11" t="s">
        <v>6066</v>
      </c>
      <c r="D3257" s="11" t="s">
        <v>6067</v>
      </c>
      <c r="E3257" s="83">
        <v>1474.98</v>
      </c>
      <c r="F3257" s="14">
        <v>0</v>
      </c>
    </row>
    <row r="3258" s="1" customFormat="1" spans="1:6">
      <c r="A3258" s="10">
        <v>3255</v>
      </c>
      <c r="B3258" s="47" t="s">
        <v>5959</v>
      </c>
      <c r="C3258" s="11" t="s">
        <v>6068</v>
      </c>
      <c r="D3258" s="11" t="str">
        <f>"684748174"</f>
        <v>684748174</v>
      </c>
      <c r="E3258" s="83">
        <v>262.39</v>
      </c>
      <c r="F3258" s="14">
        <v>0</v>
      </c>
    </row>
    <row r="3259" s="1" customFormat="1" spans="1:6">
      <c r="A3259" s="10">
        <v>3256</v>
      </c>
      <c r="B3259" s="47" t="s">
        <v>5959</v>
      </c>
      <c r="C3259" s="11" t="s">
        <v>6069</v>
      </c>
      <c r="D3259" s="11" t="s">
        <v>6070</v>
      </c>
      <c r="E3259" s="83">
        <v>675.95</v>
      </c>
      <c r="F3259" s="14">
        <v>0</v>
      </c>
    </row>
    <row r="3260" s="1" customFormat="1" spans="1:6">
      <c r="A3260" s="10">
        <v>3257</v>
      </c>
      <c r="B3260" s="47" t="s">
        <v>5959</v>
      </c>
      <c r="C3260" s="11" t="s">
        <v>6071</v>
      </c>
      <c r="D3260" s="11" t="s">
        <v>6072</v>
      </c>
      <c r="E3260" s="83">
        <v>455.4</v>
      </c>
      <c r="F3260" s="14">
        <v>0</v>
      </c>
    </row>
    <row r="3261" s="1" customFormat="1" spans="1:6">
      <c r="A3261" s="10">
        <v>3258</v>
      </c>
      <c r="B3261" s="47" t="s">
        <v>5959</v>
      </c>
      <c r="C3261" s="11" t="s">
        <v>6073</v>
      </c>
      <c r="D3261" s="11" t="str">
        <f>"064046972"</f>
        <v>064046972</v>
      </c>
      <c r="E3261" s="83">
        <v>854.78</v>
      </c>
      <c r="F3261" s="14">
        <v>0</v>
      </c>
    </row>
    <row r="3262" s="1" customFormat="1" spans="1:6">
      <c r="A3262" s="10">
        <v>3259</v>
      </c>
      <c r="B3262" s="47" t="s">
        <v>5959</v>
      </c>
      <c r="C3262" s="11" t="s">
        <v>6074</v>
      </c>
      <c r="D3262" s="11" t="str">
        <f>"598722808"</f>
        <v>598722808</v>
      </c>
      <c r="E3262" s="83">
        <v>2451.2</v>
      </c>
      <c r="F3262" s="14">
        <v>0.0556</v>
      </c>
    </row>
    <row r="3263" s="1" customFormat="1" spans="1:6">
      <c r="A3263" s="10">
        <v>3260</v>
      </c>
      <c r="B3263" s="47" t="s">
        <v>5959</v>
      </c>
      <c r="C3263" s="11" t="s">
        <v>6075</v>
      </c>
      <c r="D3263" s="11" t="s">
        <v>6076</v>
      </c>
      <c r="E3263" s="83">
        <v>6278.05</v>
      </c>
      <c r="F3263" s="14">
        <v>0.0436</v>
      </c>
    </row>
    <row r="3264" s="1" customFormat="1" spans="1:6">
      <c r="A3264" s="10">
        <v>3261</v>
      </c>
      <c r="B3264" s="47" t="s">
        <v>5959</v>
      </c>
      <c r="C3264" s="11" t="s">
        <v>6077</v>
      </c>
      <c r="D3264" s="11" t="str">
        <f>"592920870"</f>
        <v>592920870</v>
      </c>
      <c r="E3264" s="83">
        <v>131.2</v>
      </c>
      <c r="F3264" s="14">
        <v>0</v>
      </c>
    </row>
    <row r="3265" s="1" customFormat="1" spans="1:6">
      <c r="A3265" s="10">
        <v>3262</v>
      </c>
      <c r="B3265" s="47" t="s">
        <v>5959</v>
      </c>
      <c r="C3265" s="11" t="s">
        <v>6078</v>
      </c>
      <c r="D3265" s="11" t="str">
        <f>"575134878"</f>
        <v>575134878</v>
      </c>
      <c r="E3265" s="83">
        <v>1806.47</v>
      </c>
      <c r="F3265" s="14">
        <v>0</v>
      </c>
    </row>
    <row r="3266" s="1" customFormat="1" spans="1:6">
      <c r="A3266" s="10">
        <v>3263</v>
      </c>
      <c r="B3266" s="47" t="s">
        <v>5959</v>
      </c>
      <c r="C3266" s="11" t="s">
        <v>6079</v>
      </c>
      <c r="D3266" s="11" t="s">
        <v>6080</v>
      </c>
      <c r="E3266" s="83">
        <v>374</v>
      </c>
      <c r="F3266" s="14">
        <v>0</v>
      </c>
    </row>
    <row r="3267" s="1" customFormat="1" spans="1:6">
      <c r="A3267" s="10">
        <v>3264</v>
      </c>
      <c r="B3267" s="47" t="s">
        <v>5959</v>
      </c>
      <c r="C3267" s="11" t="s">
        <v>6081</v>
      </c>
      <c r="D3267" s="11" t="str">
        <f>"328715480"</f>
        <v>328715480</v>
      </c>
      <c r="E3267" s="83">
        <v>615.84</v>
      </c>
      <c r="F3267" s="14">
        <v>0</v>
      </c>
    </row>
    <row r="3268" s="1" customFormat="1" spans="1:6">
      <c r="A3268" s="10">
        <v>3265</v>
      </c>
      <c r="B3268" s="47" t="s">
        <v>5959</v>
      </c>
      <c r="C3268" s="11" t="s">
        <v>6082</v>
      </c>
      <c r="D3268" s="11" t="str">
        <f>"673703640"</f>
        <v>673703640</v>
      </c>
      <c r="E3268" s="83">
        <v>570.6</v>
      </c>
      <c r="F3268" s="14">
        <v>0</v>
      </c>
    </row>
    <row r="3269" s="1" customFormat="1" spans="1:6">
      <c r="A3269" s="10">
        <v>3266</v>
      </c>
      <c r="B3269" s="47" t="s">
        <v>5959</v>
      </c>
      <c r="C3269" s="11" t="s">
        <v>6083</v>
      </c>
      <c r="D3269" s="11" t="s">
        <v>6084</v>
      </c>
      <c r="E3269" s="83">
        <v>998.33</v>
      </c>
      <c r="F3269" s="14">
        <v>0</v>
      </c>
    </row>
    <row r="3270" s="1" customFormat="1" spans="1:6">
      <c r="A3270" s="10">
        <v>3267</v>
      </c>
      <c r="B3270" s="47" t="s">
        <v>5959</v>
      </c>
      <c r="C3270" s="11" t="s">
        <v>6085</v>
      </c>
      <c r="D3270" s="11" t="s">
        <v>6086</v>
      </c>
      <c r="E3270" s="83">
        <v>1100.03</v>
      </c>
      <c r="F3270" s="14">
        <v>0</v>
      </c>
    </row>
    <row r="3271" s="1" customFormat="1" spans="1:6">
      <c r="A3271" s="10">
        <v>3268</v>
      </c>
      <c r="B3271" s="47" t="s">
        <v>5959</v>
      </c>
      <c r="C3271" s="11" t="s">
        <v>6087</v>
      </c>
      <c r="D3271" s="11" t="s">
        <v>6088</v>
      </c>
      <c r="E3271" s="83">
        <v>1005.61</v>
      </c>
      <c r="F3271" s="14">
        <v>0</v>
      </c>
    </row>
    <row r="3272" s="1" customFormat="1" spans="1:6">
      <c r="A3272" s="10">
        <v>3269</v>
      </c>
      <c r="B3272" s="47" t="s">
        <v>5959</v>
      </c>
      <c r="C3272" s="11" t="s">
        <v>6089</v>
      </c>
      <c r="D3272" s="11" t="s">
        <v>6090</v>
      </c>
      <c r="E3272" s="83">
        <v>519.59</v>
      </c>
      <c r="F3272" s="14">
        <v>0</v>
      </c>
    </row>
    <row r="3273" s="1" customFormat="1" spans="1:6">
      <c r="A3273" s="10">
        <v>3270</v>
      </c>
      <c r="B3273" s="47" t="s">
        <v>5959</v>
      </c>
      <c r="C3273" s="11" t="s">
        <v>6091</v>
      </c>
      <c r="D3273" s="11" t="s">
        <v>6092</v>
      </c>
      <c r="E3273" s="83">
        <v>393.59</v>
      </c>
      <c r="F3273" s="14">
        <v>0</v>
      </c>
    </row>
    <row r="3274" s="1" customFormat="1" spans="1:6">
      <c r="A3274" s="10">
        <v>3271</v>
      </c>
      <c r="B3274" s="47" t="s">
        <v>5959</v>
      </c>
      <c r="C3274" s="11" t="s">
        <v>6093</v>
      </c>
      <c r="D3274" s="11" t="s">
        <v>6094</v>
      </c>
      <c r="E3274" s="83">
        <v>39610.59</v>
      </c>
      <c r="F3274" s="14">
        <v>0.0034</v>
      </c>
    </row>
    <row r="3275" s="1" customFormat="1" spans="1:6">
      <c r="A3275" s="10">
        <v>3272</v>
      </c>
      <c r="B3275" s="47" t="s">
        <v>5959</v>
      </c>
      <c r="C3275" s="11" t="s">
        <v>6095</v>
      </c>
      <c r="D3275" s="11" t="str">
        <f>"073110243"</f>
        <v>073110243</v>
      </c>
      <c r="E3275" s="83">
        <v>1305.46</v>
      </c>
      <c r="F3275" s="14">
        <v>0</v>
      </c>
    </row>
    <row r="3276" s="1" customFormat="1" spans="1:6">
      <c r="A3276" s="10">
        <v>3273</v>
      </c>
      <c r="B3276" s="47" t="s">
        <v>5959</v>
      </c>
      <c r="C3276" s="11" t="s">
        <v>6096</v>
      </c>
      <c r="D3276" s="11" t="str">
        <f>"341000420"</f>
        <v>341000420</v>
      </c>
      <c r="E3276" s="83">
        <v>136.5</v>
      </c>
      <c r="F3276" s="14">
        <v>0</v>
      </c>
    </row>
    <row r="3277" s="1" customFormat="1" spans="1:6">
      <c r="A3277" s="10">
        <v>3274</v>
      </c>
      <c r="B3277" s="47" t="s">
        <v>5959</v>
      </c>
      <c r="C3277" s="11" t="s">
        <v>6097</v>
      </c>
      <c r="D3277" s="11" t="str">
        <f>"300597937"</f>
        <v>300597937</v>
      </c>
      <c r="E3277" s="83">
        <v>131.2</v>
      </c>
      <c r="F3277" s="14">
        <v>0</v>
      </c>
    </row>
    <row r="3278" s="1" customFormat="1" spans="1:6">
      <c r="A3278" s="10">
        <v>3275</v>
      </c>
      <c r="B3278" s="47" t="s">
        <v>5959</v>
      </c>
      <c r="C3278" s="11" t="s">
        <v>6098</v>
      </c>
      <c r="D3278" s="11" t="s">
        <v>6099</v>
      </c>
      <c r="E3278" s="83">
        <v>787.18</v>
      </c>
      <c r="F3278" s="14">
        <v>0</v>
      </c>
    </row>
    <row r="3279" s="1" customFormat="1" spans="1:6">
      <c r="A3279" s="10">
        <v>3276</v>
      </c>
      <c r="B3279" s="47" t="s">
        <v>5959</v>
      </c>
      <c r="C3279" s="11" t="s">
        <v>6100</v>
      </c>
      <c r="D3279" s="11" t="s">
        <v>6101</v>
      </c>
      <c r="E3279" s="83">
        <v>5025.36</v>
      </c>
      <c r="F3279" s="14">
        <v>0</v>
      </c>
    </row>
    <row r="3280" s="1" customFormat="1" spans="1:6">
      <c r="A3280" s="10">
        <v>3277</v>
      </c>
      <c r="B3280" s="47" t="s">
        <v>5959</v>
      </c>
      <c r="C3280" s="11" t="s">
        <v>6102</v>
      </c>
      <c r="D3280" s="11" t="str">
        <f>"069896116"</f>
        <v>069896116</v>
      </c>
      <c r="E3280" s="83">
        <v>544.97</v>
      </c>
      <c r="F3280" s="14">
        <v>0</v>
      </c>
    </row>
    <row r="3281" s="1" customFormat="1" spans="1:6">
      <c r="A3281" s="10">
        <v>3278</v>
      </c>
      <c r="B3281" s="47" t="s">
        <v>5959</v>
      </c>
      <c r="C3281" s="11" t="s">
        <v>6103</v>
      </c>
      <c r="D3281" s="11" t="s">
        <v>6104</v>
      </c>
      <c r="E3281" s="83">
        <v>1140.93</v>
      </c>
      <c r="F3281" s="14">
        <v>0</v>
      </c>
    </row>
    <row r="3282" s="1" customFormat="1" spans="1:6">
      <c r="A3282" s="10">
        <v>3279</v>
      </c>
      <c r="B3282" s="47" t="s">
        <v>5959</v>
      </c>
      <c r="C3282" s="11" t="s">
        <v>6105</v>
      </c>
      <c r="D3282" s="11" t="str">
        <f>"566126200"</f>
        <v>566126200</v>
      </c>
      <c r="E3282" s="83">
        <v>131.2</v>
      </c>
      <c r="F3282" s="14">
        <v>0</v>
      </c>
    </row>
    <row r="3283" s="1" customFormat="1" spans="1:6">
      <c r="A3283" s="10">
        <v>3280</v>
      </c>
      <c r="B3283" s="47" t="s">
        <v>5959</v>
      </c>
      <c r="C3283" s="11" t="s">
        <v>6106</v>
      </c>
      <c r="D3283" s="11" t="str">
        <f>"556533398"</f>
        <v>556533398</v>
      </c>
      <c r="E3283" s="83">
        <v>333.32</v>
      </c>
      <c r="F3283" s="14">
        <v>0</v>
      </c>
    </row>
    <row r="3284" s="1" customFormat="1" spans="1:6">
      <c r="A3284" s="10">
        <v>3281</v>
      </c>
      <c r="B3284" s="47" t="s">
        <v>5959</v>
      </c>
      <c r="C3284" s="11" t="s">
        <v>6107</v>
      </c>
      <c r="D3284" s="11" t="s">
        <v>6108</v>
      </c>
      <c r="E3284" s="83">
        <v>4248.6</v>
      </c>
      <c r="F3284" s="14">
        <v>0</v>
      </c>
    </row>
    <row r="3285" s="1" customFormat="1" spans="1:6">
      <c r="A3285" s="10">
        <v>3282</v>
      </c>
      <c r="B3285" s="47" t="s">
        <v>5959</v>
      </c>
      <c r="C3285" s="11" t="s">
        <v>6109</v>
      </c>
      <c r="D3285" s="11" t="s">
        <v>6110</v>
      </c>
      <c r="E3285" s="83">
        <v>171.61</v>
      </c>
      <c r="F3285" s="14">
        <v>0</v>
      </c>
    </row>
    <row r="3286" s="1" customFormat="1" spans="1:6">
      <c r="A3286" s="10">
        <v>3283</v>
      </c>
      <c r="B3286" s="47" t="s">
        <v>5959</v>
      </c>
      <c r="C3286" s="11" t="s">
        <v>6111</v>
      </c>
      <c r="D3286" s="11" t="s">
        <v>6112</v>
      </c>
      <c r="E3286" s="83">
        <v>246.83</v>
      </c>
      <c r="F3286" s="14">
        <v>0</v>
      </c>
    </row>
    <row r="3287" s="1" customFormat="1" spans="1:6">
      <c r="A3287" s="10">
        <v>3284</v>
      </c>
      <c r="B3287" s="47" t="s">
        <v>5959</v>
      </c>
      <c r="C3287" s="11" t="s">
        <v>6113</v>
      </c>
      <c r="D3287" s="11" t="str">
        <f>"066888532"</f>
        <v>066888532</v>
      </c>
      <c r="E3287" s="83">
        <v>131.2</v>
      </c>
      <c r="F3287" s="14">
        <v>0</v>
      </c>
    </row>
    <row r="3288" s="1" customFormat="1" spans="1:6">
      <c r="A3288" s="10">
        <v>3285</v>
      </c>
      <c r="B3288" s="47" t="s">
        <v>5959</v>
      </c>
      <c r="C3288" s="11" t="s">
        <v>6114</v>
      </c>
      <c r="D3288" s="11" t="s">
        <v>6115</v>
      </c>
      <c r="E3288" s="83">
        <v>262.39</v>
      </c>
      <c r="F3288" s="14">
        <v>0</v>
      </c>
    </row>
    <row r="3289" s="1" customFormat="1" spans="1:6">
      <c r="A3289" s="10">
        <v>3286</v>
      </c>
      <c r="B3289" s="47" t="s">
        <v>5959</v>
      </c>
      <c r="C3289" s="11" t="s">
        <v>6116</v>
      </c>
      <c r="D3289" s="11" t="s">
        <v>6117</v>
      </c>
      <c r="E3289" s="83">
        <v>2346.39</v>
      </c>
      <c r="F3289" s="14">
        <v>0</v>
      </c>
    </row>
    <row r="3290" s="1" customFormat="1" spans="1:6">
      <c r="A3290" s="10">
        <v>3287</v>
      </c>
      <c r="B3290" s="47" t="s">
        <v>5959</v>
      </c>
      <c r="C3290" s="11" t="s">
        <v>6118</v>
      </c>
      <c r="D3290" s="11" t="str">
        <f>"744014333"</f>
        <v>744014333</v>
      </c>
      <c r="E3290" s="83">
        <v>185.1</v>
      </c>
      <c r="F3290" s="14">
        <v>0</v>
      </c>
    </row>
    <row r="3291" s="1" customFormat="1" spans="1:6">
      <c r="A3291" s="10">
        <v>3288</v>
      </c>
      <c r="B3291" s="47" t="s">
        <v>5959</v>
      </c>
      <c r="C3291" s="11" t="s">
        <v>6119</v>
      </c>
      <c r="D3291" s="11" t="s">
        <v>6120</v>
      </c>
      <c r="E3291" s="83">
        <v>263.68</v>
      </c>
      <c r="F3291" s="14">
        <v>0</v>
      </c>
    </row>
    <row r="3292" s="1" customFormat="1" spans="1:6">
      <c r="A3292" s="10">
        <v>3289</v>
      </c>
      <c r="B3292" s="47" t="s">
        <v>5959</v>
      </c>
      <c r="C3292" s="11" t="s">
        <v>6121</v>
      </c>
      <c r="D3292" s="11" t="str">
        <f>"700582988"</f>
        <v>700582988</v>
      </c>
      <c r="E3292" s="83">
        <v>24670.22</v>
      </c>
      <c r="F3292" s="14">
        <v>0</v>
      </c>
    </row>
    <row r="3293" s="1" customFormat="1" spans="1:6">
      <c r="A3293" s="10">
        <v>3290</v>
      </c>
      <c r="B3293" s="47" t="s">
        <v>5959</v>
      </c>
      <c r="C3293" s="11" t="s">
        <v>6122</v>
      </c>
      <c r="D3293" s="11" t="s">
        <v>6123</v>
      </c>
      <c r="E3293" s="83">
        <v>181.66</v>
      </c>
      <c r="F3293" s="14">
        <v>0</v>
      </c>
    </row>
    <row r="3294" s="1" customFormat="1" spans="1:6">
      <c r="A3294" s="10">
        <v>3291</v>
      </c>
      <c r="B3294" s="47" t="s">
        <v>5959</v>
      </c>
      <c r="C3294" s="11" t="s">
        <v>6124</v>
      </c>
      <c r="D3294" s="11" t="str">
        <f>"328672257"</f>
        <v>328672257</v>
      </c>
      <c r="E3294" s="83">
        <v>250.48</v>
      </c>
      <c r="F3294" s="14">
        <v>0</v>
      </c>
    </row>
    <row r="3295" s="1" customFormat="1" spans="1:6">
      <c r="A3295" s="10">
        <v>3292</v>
      </c>
      <c r="B3295" s="47" t="s">
        <v>5959</v>
      </c>
      <c r="C3295" s="11" t="s">
        <v>6125</v>
      </c>
      <c r="D3295" s="11" t="s">
        <v>6126</v>
      </c>
      <c r="E3295" s="83">
        <v>151.4</v>
      </c>
      <c r="F3295" s="14">
        <v>0</v>
      </c>
    </row>
    <row r="3296" s="1" customFormat="1" spans="1:6">
      <c r="A3296" s="10">
        <v>3293</v>
      </c>
      <c r="B3296" s="47" t="s">
        <v>5959</v>
      </c>
      <c r="C3296" s="11" t="s">
        <v>6127</v>
      </c>
      <c r="D3296" s="11" t="str">
        <f>"666145118"</f>
        <v>666145118</v>
      </c>
      <c r="E3296" s="83">
        <v>433.96</v>
      </c>
      <c r="F3296" s="14">
        <v>0</v>
      </c>
    </row>
    <row r="3297" s="1" customFormat="1" spans="1:6">
      <c r="A3297" s="10">
        <v>3294</v>
      </c>
      <c r="B3297" s="47" t="s">
        <v>5959</v>
      </c>
      <c r="C3297" s="11" t="s">
        <v>6128</v>
      </c>
      <c r="D3297" s="11" t="s">
        <v>6129</v>
      </c>
      <c r="E3297" s="83">
        <v>2720.48</v>
      </c>
      <c r="F3297" s="14">
        <v>0.0476</v>
      </c>
    </row>
    <row r="3298" s="1" customFormat="1" spans="1:6">
      <c r="A3298" s="10">
        <v>3295</v>
      </c>
      <c r="B3298" s="47" t="s">
        <v>5959</v>
      </c>
      <c r="C3298" s="11" t="s">
        <v>6130</v>
      </c>
      <c r="D3298" s="11" t="s">
        <v>6131</v>
      </c>
      <c r="E3298" s="83">
        <v>263.93</v>
      </c>
      <c r="F3298" s="14">
        <v>0</v>
      </c>
    </row>
    <row r="3299" s="1" customFormat="1" spans="1:6">
      <c r="A3299" s="10">
        <v>3296</v>
      </c>
      <c r="B3299" s="47" t="s">
        <v>5959</v>
      </c>
      <c r="C3299" s="11" t="s">
        <v>6132</v>
      </c>
      <c r="D3299" s="11" t="s">
        <v>6133</v>
      </c>
      <c r="E3299" s="83">
        <v>262.39</v>
      </c>
      <c r="F3299" s="14">
        <v>0</v>
      </c>
    </row>
    <row r="3300" s="1" customFormat="1" spans="1:6">
      <c r="A3300" s="10">
        <v>3297</v>
      </c>
      <c r="B3300" s="47" t="s">
        <v>5959</v>
      </c>
      <c r="C3300" s="11" t="s">
        <v>6134</v>
      </c>
      <c r="D3300" s="11" t="s">
        <v>6135</v>
      </c>
      <c r="E3300" s="83">
        <v>524.78</v>
      </c>
      <c r="F3300" s="14">
        <v>0</v>
      </c>
    </row>
    <row r="3301" s="1" customFormat="1" spans="1:6">
      <c r="A3301" s="10">
        <v>3298</v>
      </c>
      <c r="B3301" s="47" t="s">
        <v>5959</v>
      </c>
      <c r="C3301" s="11" t="s">
        <v>6136</v>
      </c>
      <c r="D3301" s="11" t="str">
        <f>"770622586"</f>
        <v>770622586</v>
      </c>
      <c r="E3301" s="83">
        <v>12384.53</v>
      </c>
      <c r="F3301" s="14">
        <v>0</v>
      </c>
    </row>
    <row r="3302" s="1" customFormat="1" spans="1:6">
      <c r="A3302" s="10">
        <v>3299</v>
      </c>
      <c r="B3302" s="47" t="s">
        <v>5959</v>
      </c>
      <c r="C3302" s="11" t="s">
        <v>6137</v>
      </c>
      <c r="D3302" s="11" t="s">
        <v>6138</v>
      </c>
      <c r="E3302" s="83">
        <v>1840.68</v>
      </c>
      <c r="F3302" s="14">
        <v>0</v>
      </c>
    </row>
    <row r="3303" s="1" customFormat="1" spans="1:6">
      <c r="A3303" s="10">
        <v>3300</v>
      </c>
      <c r="B3303" s="47" t="s">
        <v>5959</v>
      </c>
      <c r="C3303" s="11" t="s">
        <v>6139</v>
      </c>
      <c r="D3303" s="11" t="str">
        <f>"592932847"</f>
        <v>592932847</v>
      </c>
      <c r="E3303" s="83">
        <v>131.2</v>
      </c>
      <c r="F3303" s="14">
        <v>0</v>
      </c>
    </row>
    <row r="3304" s="1" customFormat="1" spans="1:6">
      <c r="A3304" s="10">
        <v>3301</v>
      </c>
      <c r="B3304" s="47" t="s">
        <v>5959</v>
      </c>
      <c r="C3304" s="11" t="s">
        <v>6140</v>
      </c>
      <c r="D3304" s="11" t="s">
        <v>6141</v>
      </c>
      <c r="E3304" s="83">
        <v>625.73</v>
      </c>
      <c r="F3304" s="14">
        <v>0</v>
      </c>
    </row>
    <row r="3305" s="1" customFormat="1" spans="1:6">
      <c r="A3305" s="10">
        <v>3302</v>
      </c>
      <c r="B3305" s="47" t="s">
        <v>5959</v>
      </c>
      <c r="C3305" s="11" t="s">
        <v>6142</v>
      </c>
      <c r="D3305" s="11" t="str">
        <f>"064031244"</f>
        <v>064031244</v>
      </c>
      <c r="E3305" s="83">
        <v>373.4</v>
      </c>
      <c r="F3305" s="14">
        <v>0</v>
      </c>
    </row>
    <row r="3306" s="1" customFormat="1" spans="1:6">
      <c r="A3306" s="10">
        <v>3303</v>
      </c>
      <c r="B3306" s="47" t="s">
        <v>5959</v>
      </c>
      <c r="C3306" s="11" t="s">
        <v>6143</v>
      </c>
      <c r="D3306" s="11" t="s">
        <v>6144</v>
      </c>
      <c r="E3306" s="83">
        <v>575.65</v>
      </c>
      <c r="F3306" s="14">
        <v>0</v>
      </c>
    </row>
    <row r="3307" s="1" customFormat="1" spans="1:6">
      <c r="A3307" s="10">
        <v>3304</v>
      </c>
      <c r="B3307" s="47" t="s">
        <v>5959</v>
      </c>
      <c r="C3307" s="11" t="s">
        <v>6145</v>
      </c>
      <c r="D3307" s="11" t="s">
        <v>6146</v>
      </c>
      <c r="E3307" s="83">
        <v>1348.28</v>
      </c>
      <c r="F3307" s="14">
        <v>0</v>
      </c>
    </row>
    <row r="3308" s="1" customFormat="1" spans="1:6">
      <c r="A3308" s="10">
        <v>3305</v>
      </c>
      <c r="B3308" s="47" t="s">
        <v>5959</v>
      </c>
      <c r="C3308" s="11" t="s">
        <v>6147</v>
      </c>
      <c r="D3308" s="11" t="str">
        <f>"093772594"</f>
        <v>093772594</v>
      </c>
      <c r="E3308" s="83">
        <v>4611.47</v>
      </c>
      <c r="F3308" s="14">
        <v>0.0291</v>
      </c>
    </row>
    <row r="3309" s="1" customFormat="1" spans="1:6">
      <c r="A3309" s="10">
        <v>3306</v>
      </c>
      <c r="B3309" s="47" t="s">
        <v>5959</v>
      </c>
      <c r="C3309" s="11" t="s">
        <v>6148</v>
      </c>
      <c r="D3309" s="11" t="s">
        <v>6149</v>
      </c>
      <c r="E3309" s="83">
        <v>222.02</v>
      </c>
      <c r="F3309" s="14">
        <v>0</v>
      </c>
    </row>
    <row r="3310" s="1" customFormat="1" spans="1:6">
      <c r="A3310" s="10">
        <v>3307</v>
      </c>
      <c r="B3310" s="47" t="s">
        <v>5959</v>
      </c>
      <c r="C3310" s="11" t="s">
        <v>6150</v>
      </c>
      <c r="D3310" s="11" t="str">
        <f>"061204146"</f>
        <v>061204146</v>
      </c>
      <c r="E3310" s="83">
        <v>235.37</v>
      </c>
      <c r="F3310" s="14">
        <v>0</v>
      </c>
    </row>
    <row r="3311" s="1" customFormat="1" spans="1:6">
      <c r="A3311" s="10">
        <v>3308</v>
      </c>
      <c r="B3311" s="47" t="s">
        <v>5959</v>
      </c>
      <c r="C3311" s="11" t="s">
        <v>6151</v>
      </c>
      <c r="D3311" s="11" t="s">
        <v>6152</v>
      </c>
      <c r="E3311" s="83">
        <v>955.15</v>
      </c>
      <c r="F3311" s="14">
        <v>0</v>
      </c>
    </row>
    <row r="3312" s="1" customFormat="1" spans="1:6">
      <c r="A3312" s="10">
        <v>3309</v>
      </c>
      <c r="B3312" s="47" t="s">
        <v>5959</v>
      </c>
      <c r="C3312" s="11" t="s">
        <v>6153</v>
      </c>
      <c r="D3312" s="11" t="s">
        <v>6154</v>
      </c>
      <c r="E3312" s="83">
        <v>18915.37</v>
      </c>
      <c r="F3312" s="14">
        <v>0</v>
      </c>
    </row>
    <row r="3313" s="1" customFormat="1" spans="1:6">
      <c r="A3313" s="10">
        <v>3310</v>
      </c>
      <c r="B3313" s="47" t="s">
        <v>5959</v>
      </c>
      <c r="C3313" s="11" t="s">
        <v>6155</v>
      </c>
      <c r="D3313" s="11" t="str">
        <f>"300352446"</f>
        <v>300352446</v>
      </c>
      <c r="E3313" s="83">
        <v>3366.15</v>
      </c>
      <c r="F3313" s="14">
        <v>0</v>
      </c>
    </row>
    <row r="3314" s="1" customFormat="1" spans="1:6">
      <c r="A3314" s="10">
        <v>3311</v>
      </c>
      <c r="B3314" s="47" t="s">
        <v>5959</v>
      </c>
      <c r="C3314" s="11" t="s">
        <v>6156</v>
      </c>
      <c r="D3314" s="11" t="s">
        <v>6157</v>
      </c>
      <c r="E3314" s="83">
        <v>1049.58</v>
      </c>
      <c r="F3314" s="14">
        <v>0</v>
      </c>
    </row>
    <row r="3315" s="1" customFormat="1" spans="1:6">
      <c r="A3315" s="10">
        <v>3312</v>
      </c>
      <c r="B3315" s="47" t="s">
        <v>5959</v>
      </c>
      <c r="C3315" s="11" t="s">
        <v>6158</v>
      </c>
      <c r="D3315" s="11" t="s">
        <v>6159</v>
      </c>
      <c r="E3315" s="83">
        <v>31599.84</v>
      </c>
      <c r="F3315" s="14">
        <v>0.0319</v>
      </c>
    </row>
    <row r="3316" s="1" customFormat="1" spans="1:6">
      <c r="A3316" s="10">
        <v>3313</v>
      </c>
      <c r="B3316" s="47" t="s">
        <v>5959</v>
      </c>
      <c r="C3316" s="11" t="s">
        <v>6160</v>
      </c>
      <c r="D3316" s="85" t="s">
        <v>6161</v>
      </c>
      <c r="E3316" s="83">
        <v>21548.04</v>
      </c>
      <c r="F3316" s="14">
        <v>0.0062</v>
      </c>
    </row>
    <row r="3317" s="1" customFormat="1" spans="1:6">
      <c r="A3317" s="10">
        <v>3314</v>
      </c>
      <c r="B3317" s="47" t="s">
        <v>5959</v>
      </c>
      <c r="C3317" s="11" t="s">
        <v>6162</v>
      </c>
      <c r="D3317" s="11" t="s">
        <v>6163</v>
      </c>
      <c r="E3317" s="83">
        <v>393.59</v>
      </c>
      <c r="F3317" s="14">
        <v>0</v>
      </c>
    </row>
    <row r="3318" s="1" customFormat="1" spans="2:5">
      <c r="B3318" s="2"/>
      <c r="C3318" s="3"/>
      <c r="D3318" s="4"/>
      <c r="E3318" s="1">
        <f>SUM(E4:E3317)</f>
        <v>13989807.67</v>
      </c>
    </row>
  </sheetData>
  <conditionalFormatting sqref="C6">
    <cfRule type="duplicateValues" dxfId="0" priority="15276"/>
    <cfRule type="duplicateValues" dxfId="0" priority="15275"/>
    <cfRule type="duplicateValues" dxfId="0" priority="15274"/>
    <cfRule type="duplicateValues" dxfId="0" priority="15273"/>
    <cfRule type="duplicateValues" dxfId="0" priority="15272"/>
    <cfRule type="duplicateValues" dxfId="0" priority="15271"/>
    <cfRule type="duplicateValues" dxfId="0" priority="15270"/>
  </conditionalFormatting>
  <conditionalFormatting sqref="C13">
    <cfRule type="duplicateValues" dxfId="0" priority="15255"/>
    <cfRule type="duplicateValues" dxfId="0" priority="15254"/>
    <cfRule type="duplicateValues" dxfId="0" priority="15253"/>
    <cfRule type="duplicateValues" dxfId="0" priority="15252"/>
    <cfRule type="duplicateValues" dxfId="0" priority="15251"/>
    <cfRule type="duplicateValues" dxfId="0" priority="15250"/>
    <cfRule type="duplicateValues" dxfId="0" priority="15249"/>
  </conditionalFormatting>
  <conditionalFormatting sqref="C161">
    <cfRule type="duplicateValues" dxfId="1" priority="15189"/>
  </conditionalFormatting>
  <conditionalFormatting sqref="C162">
    <cfRule type="duplicateValues" dxfId="1" priority="15187"/>
  </conditionalFormatting>
  <conditionalFormatting sqref="C166">
    <cfRule type="duplicateValues" dxfId="1" priority="15186"/>
  </conditionalFormatting>
  <conditionalFormatting sqref="C279">
    <cfRule type="duplicateValues" dxfId="1" priority="15183"/>
  </conditionalFormatting>
  <conditionalFormatting sqref="C543">
    <cfRule type="duplicateValues" dxfId="0" priority="15176"/>
  </conditionalFormatting>
  <conditionalFormatting sqref="C547">
    <cfRule type="duplicateValues" dxfId="0" priority="15175"/>
  </conditionalFormatting>
  <conditionalFormatting sqref="C630">
    <cfRule type="duplicateValues" dxfId="1" priority="15148"/>
    <cfRule type="duplicateValues" dxfId="1" priority="15147"/>
    <cfRule type="duplicateValues" dxfId="1" priority="15146"/>
    <cfRule type="duplicateValues" dxfId="1" priority="15145"/>
    <cfRule type="duplicateValues" dxfId="1" priority="15144"/>
    <cfRule type="duplicateValues" dxfId="1" priority="15143"/>
    <cfRule type="duplicateValues" dxfId="1" priority="15142"/>
  </conditionalFormatting>
  <conditionalFormatting sqref="C631">
    <cfRule type="duplicateValues" dxfId="0" priority="15168"/>
    <cfRule type="duplicateValues" dxfId="0" priority="15167"/>
    <cfRule type="duplicateValues" dxfId="0" priority="15166"/>
    <cfRule type="duplicateValues" dxfId="0" priority="15165"/>
    <cfRule type="duplicateValues" dxfId="0" priority="15164"/>
    <cfRule type="duplicateValues" dxfId="0" priority="15163"/>
    <cfRule type="duplicateValues" dxfId="0" priority="15162"/>
  </conditionalFormatting>
  <conditionalFormatting sqref="C637">
    <cfRule type="duplicateValues" dxfId="1" priority="15154"/>
  </conditionalFormatting>
  <conditionalFormatting sqref="C638">
    <cfRule type="duplicateValues" dxfId="1" priority="15152"/>
  </conditionalFormatting>
  <conditionalFormatting sqref="C642">
    <cfRule type="duplicateValues" dxfId="1" priority="15151"/>
  </conditionalFormatting>
  <conditionalFormatting sqref="D730">
    <cfRule type="duplicateValues" dxfId="0" priority="15141"/>
  </conditionalFormatting>
  <conditionalFormatting sqref="D791">
    <cfRule type="duplicateValues" dxfId="0" priority="15140"/>
  </conditionalFormatting>
  <conditionalFormatting sqref="C1129">
    <cfRule type="duplicateValues" dxfId="0" priority="15089"/>
    <cfRule type="duplicateValues" dxfId="0" priority="15088"/>
    <cfRule type="duplicateValues" dxfId="0" priority="15087"/>
    <cfRule type="duplicateValues" dxfId="0" priority="15086"/>
    <cfRule type="duplicateValues" dxfId="2" priority="15085"/>
    <cfRule type="duplicateValues" dxfId="0" priority="15084"/>
  </conditionalFormatting>
  <conditionalFormatting sqref="C1133">
    <cfRule type="duplicateValues" dxfId="0" priority="14840"/>
    <cfRule type="duplicateValues" dxfId="0" priority="14839"/>
    <cfRule type="duplicateValues" dxfId="0" priority="14838"/>
    <cfRule type="duplicateValues" dxfId="0" priority="14837"/>
    <cfRule type="duplicateValues" dxfId="2" priority="14836"/>
    <cfRule type="duplicateValues" dxfId="0" priority="14835"/>
  </conditionalFormatting>
  <conditionalFormatting sqref="C1136">
    <cfRule type="duplicateValues" dxfId="0" priority="14852"/>
    <cfRule type="duplicateValues" dxfId="0" priority="14851"/>
    <cfRule type="duplicateValues" dxfId="0" priority="14850"/>
    <cfRule type="duplicateValues" dxfId="0" priority="14849"/>
    <cfRule type="duplicateValues" dxfId="2" priority="14848"/>
    <cfRule type="duplicateValues" dxfId="0" priority="14847"/>
  </conditionalFormatting>
  <conditionalFormatting sqref="C1137">
    <cfRule type="duplicateValues" dxfId="0" priority="14858"/>
    <cfRule type="duplicateValues" dxfId="0" priority="14857"/>
    <cfRule type="duplicateValues" dxfId="0" priority="14856"/>
    <cfRule type="duplicateValues" dxfId="0" priority="14855"/>
    <cfRule type="duplicateValues" dxfId="2" priority="14854"/>
    <cfRule type="duplicateValues" dxfId="0" priority="14853"/>
  </conditionalFormatting>
  <conditionalFormatting sqref="C1137:D1137">
    <cfRule type="duplicateValues" dxfId="0" priority="14678"/>
    <cfRule type="duplicateValues" dxfId="2" priority="14677"/>
    <cfRule type="duplicateValues" dxfId="0" priority="14676"/>
  </conditionalFormatting>
  <conditionalFormatting sqref="C1138:D1138">
    <cfRule type="duplicateValues" dxfId="0" priority="14703"/>
    <cfRule type="duplicateValues" dxfId="2" priority="14702"/>
    <cfRule type="duplicateValues" dxfId="0" priority="14701"/>
  </conditionalFormatting>
  <conditionalFormatting sqref="C1139:D1139">
    <cfRule type="duplicateValues" dxfId="0" priority="14693"/>
    <cfRule type="duplicateValues" dxfId="2" priority="14692"/>
    <cfRule type="duplicateValues" dxfId="0" priority="14691"/>
  </conditionalFormatting>
  <conditionalFormatting sqref="C1140">
    <cfRule type="duplicateValues" dxfId="0" priority="14694"/>
  </conditionalFormatting>
  <conditionalFormatting sqref="C1141:D1141">
    <cfRule type="duplicateValues" dxfId="0" priority="14697"/>
    <cfRule type="duplicateValues" dxfId="2" priority="14696"/>
    <cfRule type="duplicateValues" dxfId="0" priority="14695"/>
  </conditionalFormatting>
  <conditionalFormatting sqref="C1147">
    <cfRule type="duplicateValues" dxfId="0" priority="14700"/>
    <cfRule type="duplicateValues" dxfId="0" priority="14699"/>
    <cfRule type="duplicateValues" dxfId="0" priority="14698"/>
  </conditionalFormatting>
  <conditionalFormatting sqref="C1149:D1149">
    <cfRule type="duplicateValues" dxfId="0" priority="14873"/>
    <cfRule type="duplicateValues" dxfId="2" priority="14872"/>
    <cfRule type="duplicateValues" dxfId="0" priority="14871"/>
  </conditionalFormatting>
  <conditionalFormatting sqref="C1155:D1155">
    <cfRule type="duplicateValues" dxfId="0" priority="14876"/>
    <cfRule type="duplicateValues" dxfId="2" priority="14875"/>
    <cfRule type="duplicateValues" dxfId="0" priority="14874"/>
  </conditionalFormatting>
  <conditionalFormatting sqref="C1161:D1161">
    <cfRule type="duplicateValues" dxfId="0" priority="14706"/>
    <cfRule type="duplicateValues" dxfId="2" priority="14705"/>
    <cfRule type="duplicateValues" dxfId="0" priority="14704"/>
  </conditionalFormatting>
  <conditionalFormatting sqref="C1162:D1162">
    <cfRule type="duplicateValues" dxfId="0" priority="14709"/>
    <cfRule type="duplicateValues" dxfId="2" priority="14708"/>
    <cfRule type="duplicateValues" dxfId="0" priority="14707"/>
  </conditionalFormatting>
  <conditionalFormatting sqref="C1168">
    <cfRule type="duplicateValues" dxfId="0" priority="14888"/>
    <cfRule type="duplicateValues" dxfId="0" priority="14887"/>
    <cfRule type="duplicateValues" dxfId="0" priority="14886"/>
    <cfRule type="duplicateValues" dxfId="0" priority="14885"/>
    <cfRule type="duplicateValues" dxfId="2" priority="14884"/>
    <cfRule type="duplicateValues" dxfId="0" priority="14883"/>
  </conditionalFormatting>
  <conditionalFormatting sqref="C1168:D1168">
    <cfRule type="duplicateValues" dxfId="0" priority="14675"/>
    <cfRule type="duplicateValues" dxfId="2" priority="14674"/>
    <cfRule type="duplicateValues" dxfId="0" priority="14673"/>
  </conditionalFormatting>
  <conditionalFormatting sqref="C1169">
    <cfRule type="duplicateValues" dxfId="0" priority="15027"/>
    <cfRule type="duplicateValues" dxfId="0" priority="15026"/>
    <cfRule type="duplicateValues" dxfId="0" priority="15025"/>
    <cfRule type="duplicateValues" dxfId="0" priority="15024"/>
    <cfRule type="duplicateValues" dxfId="2" priority="15023"/>
    <cfRule type="duplicateValues" dxfId="0" priority="15022"/>
  </conditionalFormatting>
  <conditionalFormatting sqref="C1173:D1173">
    <cfRule type="duplicateValues" dxfId="0" priority="14712"/>
    <cfRule type="duplicateValues" dxfId="2" priority="14711"/>
    <cfRule type="duplicateValues" dxfId="0" priority="14710"/>
  </conditionalFormatting>
  <conditionalFormatting sqref="C1177">
    <cfRule type="duplicateValues" dxfId="0" priority="14713"/>
  </conditionalFormatting>
  <conditionalFormatting sqref="C1178:D1178">
    <cfRule type="duplicateValues" dxfId="0" priority="14716"/>
    <cfRule type="duplicateValues" dxfId="2" priority="14715"/>
    <cfRule type="duplicateValues" dxfId="0" priority="14714"/>
  </conditionalFormatting>
  <conditionalFormatting sqref="C1179">
    <cfRule type="duplicateValues" dxfId="0" priority="14717"/>
  </conditionalFormatting>
  <conditionalFormatting sqref="C1180">
    <cfRule type="duplicateValues" dxfId="0" priority="14721"/>
    <cfRule type="duplicateValues" dxfId="2" priority="14720"/>
    <cfRule type="duplicateValues" dxfId="0" priority="14719"/>
    <cfRule type="duplicateValues" dxfId="0" priority="14718"/>
  </conditionalFormatting>
  <conditionalFormatting sqref="C1180:D1180">
    <cfRule type="duplicateValues" dxfId="0" priority="14690"/>
    <cfRule type="duplicateValues" dxfId="2" priority="14689"/>
    <cfRule type="duplicateValues" dxfId="0" priority="14688"/>
  </conditionalFormatting>
  <conditionalFormatting sqref="C1184">
    <cfRule type="duplicateValues" dxfId="0" priority="14904"/>
    <cfRule type="duplicateValues" dxfId="0" priority="14903"/>
    <cfRule type="duplicateValues" dxfId="0" priority="14902"/>
    <cfRule type="duplicateValues" dxfId="0" priority="14901"/>
    <cfRule type="duplicateValues" dxfId="2" priority="14900"/>
    <cfRule type="duplicateValues" dxfId="0" priority="14899"/>
    <cfRule type="duplicateValues" dxfId="0" priority="14722"/>
  </conditionalFormatting>
  <conditionalFormatting sqref="C1186">
    <cfRule type="duplicateValues" dxfId="0" priority="14723"/>
  </conditionalFormatting>
  <conditionalFormatting sqref="C1188">
    <cfRule type="duplicateValues" dxfId="0" priority="14724"/>
  </conditionalFormatting>
  <conditionalFormatting sqref="C1189">
    <cfRule type="duplicateValues" dxfId="0" priority="14725"/>
  </conditionalFormatting>
  <conditionalFormatting sqref="C1190:D1190">
    <cfRule type="duplicateValues" dxfId="0" priority="14728"/>
    <cfRule type="duplicateValues" dxfId="2" priority="14727"/>
    <cfRule type="duplicateValues" dxfId="0" priority="14726"/>
  </conditionalFormatting>
  <conditionalFormatting sqref="C1193">
    <cfRule type="duplicateValues" dxfId="0" priority="14732"/>
    <cfRule type="duplicateValues" dxfId="0" priority="14731"/>
    <cfRule type="duplicateValues" dxfId="2" priority="14730"/>
    <cfRule type="duplicateValues" dxfId="0" priority="14729"/>
  </conditionalFormatting>
  <conditionalFormatting sqref="C1193:D1193">
    <cfRule type="duplicateValues" dxfId="0" priority="14687"/>
    <cfRule type="duplicateValues" dxfId="2" priority="14686"/>
    <cfRule type="duplicateValues" dxfId="0" priority="14685"/>
  </conditionalFormatting>
  <conditionalFormatting sqref="C1194">
    <cfRule type="duplicateValues" dxfId="0" priority="14736"/>
    <cfRule type="duplicateValues" dxfId="0" priority="14735"/>
    <cfRule type="duplicateValues" dxfId="2" priority="14734"/>
    <cfRule type="duplicateValues" dxfId="0" priority="14733"/>
  </conditionalFormatting>
  <conditionalFormatting sqref="C1196">
    <cfRule type="duplicateValues" dxfId="0" priority="14910"/>
    <cfRule type="duplicateValues" dxfId="0" priority="14909"/>
    <cfRule type="duplicateValues" dxfId="0" priority="14908"/>
    <cfRule type="duplicateValues" dxfId="0" priority="14907"/>
    <cfRule type="duplicateValues" dxfId="2" priority="14906"/>
    <cfRule type="duplicateValues" dxfId="0" priority="14905"/>
  </conditionalFormatting>
  <conditionalFormatting sqref="C1200">
    <cfRule type="duplicateValues" dxfId="0" priority="14744"/>
    <cfRule type="duplicateValues" dxfId="2" priority="14743"/>
    <cfRule type="duplicateValues" dxfId="0" priority="14742"/>
    <cfRule type="duplicateValues" dxfId="0" priority="14741"/>
  </conditionalFormatting>
  <conditionalFormatting sqref="C1200:D1200">
    <cfRule type="duplicateValues" dxfId="0" priority="14684"/>
    <cfRule type="duplicateValues" dxfId="2" priority="14683"/>
    <cfRule type="duplicateValues" dxfId="0" priority="14682"/>
  </conditionalFormatting>
  <conditionalFormatting sqref="C1203">
    <cfRule type="duplicateValues" dxfId="0" priority="14916"/>
    <cfRule type="duplicateValues" dxfId="0" priority="14915"/>
    <cfRule type="duplicateValues" dxfId="0" priority="14914"/>
    <cfRule type="duplicateValues" dxfId="0" priority="14913"/>
    <cfRule type="duplicateValues" dxfId="2" priority="14912"/>
    <cfRule type="duplicateValues" dxfId="0" priority="14911"/>
  </conditionalFormatting>
  <conditionalFormatting sqref="C1203:D1203">
    <cfRule type="duplicateValues" dxfId="0" priority="14672"/>
    <cfRule type="duplicateValues" dxfId="2" priority="14671"/>
    <cfRule type="duplicateValues" dxfId="0" priority="14670"/>
  </conditionalFormatting>
  <conditionalFormatting sqref="C1206">
    <cfRule type="duplicateValues" dxfId="0" priority="14922"/>
    <cfRule type="duplicateValues" dxfId="0" priority="14921"/>
    <cfRule type="duplicateValues" dxfId="0" priority="14920"/>
    <cfRule type="duplicateValues" dxfId="0" priority="14919"/>
    <cfRule type="duplicateValues" dxfId="2" priority="14918"/>
    <cfRule type="duplicateValues" dxfId="0" priority="14917"/>
  </conditionalFormatting>
  <conditionalFormatting sqref="C1206:D1206">
    <cfRule type="duplicateValues" dxfId="0" priority="14669"/>
    <cfRule type="duplicateValues" dxfId="2" priority="14668"/>
    <cfRule type="duplicateValues" dxfId="0" priority="14667"/>
  </conditionalFormatting>
  <conditionalFormatting sqref="C1210:D1210">
    <cfRule type="duplicateValues" dxfId="0" priority="14747"/>
    <cfRule type="duplicateValues" dxfId="2" priority="14746"/>
    <cfRule type="duplicateValues" dxfId="0" priority="14745"/>
  </conditionalFormatting>
  <conditionalFormatting sqref="C1215">
    <cfRule type="duplicateValues" dxfId="0" priority="14752"/>
  </conditionalFormatting>
  <conditionalFormatting sqref="C1218:D1218">
    <cfRule type="duplicateValues" dxfId="0" priority="14755"/>
    <cfRule type="duplicateValues" dxfId="2" priority="14754"/>
    <cfRule type="duplicateValues" dxfId="0" priority="14753"/>
  </conditionalFormatting>
  <conditionalFormatting sqref="C1219">
    <cfRule type="duplicateValues" dxfId="0" priority="14761"/>
    <cfRule type="duplicateValues" dxfId="0" priority="14760"/>
    <cfRule type="duplicateValues" dxfId="0" priority="14759"/>
    <cfRule type="duplicateValues" dxfId="0" priority="14758"/>
    <cfRule type="duplicateValues" dxfId="2" priority="14757"/>
    <cfRule type="duplicateValues" dxfId="0" priority="14756"/>
  </conditionalFormatting>
  <conditionalFormatting sqref="C1220">
    <cfRule type="duplicateValues" dxfId="0" priority="14951"/>
    <cfRule type="duplicateValues" dxfId="0" priority="14950"/>
    <cfRule type="duplicateValues" dxfId="0" priority="14949"/>
    <cfRule type="duplicateValues" dxfId="0" priority="14948"/>
    <cfRule type="duplicateValues" dxfId="2" priority="14947"/>
    <cfRule type="duplicateValues" dxfId="0" priority="14946"/>
  </conditionalFormatting>
  <conditionalFormatting sqref="C1230:D1230">
    <cfRule type="duplicateValues" dxfId="0" priority="14776"/>
    <cfRule type="duplicateValues" dxfId="2" priority="14775"/>
    <cfRule type="duplicateValues" dxfId="0" priority="14774"/>
  </conditionalFormatting>
  <conditionalFormatting sqref="C1232">
    <cfRule type="duplicateValues" dxfId="0" priority="14957"/>
    <cfRule type="duplicateValues" dxfId="0" priority="14956"/>
    <cfRule type="duplicateValues" dxfId="0" priority="14955"/>
    <cfRule type="duplicateValues" dxfId="0" priority="14954"/>
    <cfRule type="duplicateValues" dxfId="2" priority="14953"/>
    <cfRule type="duplicateValues" dxfId="0" priority="14952"/>
  </conditionalFormatting>
  <conditionalFormatting sqref="C1233:D1233">
    <cfRule type="duplicateValues" dxfId="0" priority="14779"/>
    <cfRule type="duplicateValues" dxfId="2" priority="14778"/>
    <cfRule type="duplicateValues" dxfId="0" priority="14777"/>
  </conditionalFormatting>
  <conditionalFormatting sqref="C1234">
    <cfRule type="duplicateValues" dxfId="0" priority="14963"/>
    <cfRule type="duplicateValues" dxfId="0" priority="14962"/>
    <cfRule type="duplicateValues" dxfId="0" priority="14961"/>
    <cfRule type="duplicateValues" dxfId="0" priority="14960"/>
    <cfRule type="duplicateValues" dxfId="2" priority="14959"/>
    <cfRule type="duplicateValues" dxfId="0" priority="14958"/>
  </conditionalFormatting>
  <conditionalFormatting sqref="C1237:D1237">
    <cfRule type="duplicateValues" dxfId="0" priority="14793"/>
    <cfRule type="duplicateValues" dxfId="2" priority="14792"/>
    <cfRule type="duplicateValues" dxfId="0" priority="14791"/>
  </conditionalFormatting>
  <conditionalFormatting sqref="C1238">
    <cfRule type="duplicateValues" dxfId="0" priority="14975"/>
    <cfRule type="duplicateValues" dxfId="0" priority="14974"/>
    <cfRule type="duplicateValues" dxfId="0" priority="14973"/>
    <cfRule type="duplicateValues" dxfId="0" priority="14972"/>
    <cfRule type="duplicateValues" dxfId="2" priority="14971"/>
    <cfRule type="duplicateValues" dxfId="0" priority="14970"/>
  </conditionalFormatting>
  <conditionalFormatting sqref="C1241">
    <cfRule type="duplicateValues" dxfId="0" priority="14981"/>
    <cfRule type="duplicateValues" dxfId="0" priority="14980"/>
    <cfRule type="duplicateValues" dxfId="0" priority="14979"/>
    <cfRule type="duplicateValues" dxfId="0" priority="14978"/>
    <cfRule type="duplicateValues" dxfId="2" priority="14977"/>
    <cfRule type="duplicateValues" dxfId="0" priority="14976"/>
  </conditionalFormatting>
  <conditionalFormatting sqref="C1242">
    <cfRule type="duplicateValues" dxfId="0" priority="14987"/>
    <cfRule type="duplicateValues" dxfId="0" priority="14986"/>
    <cfRule type="duplicateValues" dxfId="0" priority="14985"/>
    <cfRule type="duplicateValues" dxfId="0" priority="14984"/>
    <cfRule type="duplicateValues" dxfId="2" priority="14983"/>
    <cfRule type="duplicateValues" dxfId="0" priority="14982"/>
  </conditionalFormatting>
  <conditionalFormatting sqref="C1243">
    <cfRule type="duplicateValues" dxfId="0" priority="14993"/>
    <cfRule type="duplicateValues" dxfId="0" priority="14992"/>
    <cfRule type="duplicateValues" dxfId="0" priority="14991"/>
    <cfRule type="duplicateValues" dxfId="0" priority="14990"/>
    <cfRule type="duplicateValues" dxfId="2" priority="14989"/>
    <cfRule type="duplicateValues" dxfId="0" priority="14988"/>
  </conditionalFormatting>
  <conditionalFormatting sqref="C1245">
    <cfRule type="duplicateValues" dxfId="0" priority="14999"/>
    <cfRule type="duplicateValues" dxfId="0" priority="14998"/>
    <cfRule type="duplicateValues" dxfId="0" priority="14997"/>
    <cfRule type="duplicateValues" dxfId="0" priority="14996"/>
    <cfRule type="duplicateValues" dxfId="2" priority="14995"/>
    <cfRule type="duplicateValues" dxfId="0" priority="14994"/>
  </conditionalFormatting>
  <conditionalFormatting sqref="C1246">
    <cfRule type="duplicateValues" dxfId="0" priority="15005"/>
    <cfRule type="duplicateValues" dxfId="0" priority="15004"/>
    <cfRule type="duplicateValues" dxfId="0" priority="15003"/>
    <cfRule type="duplicateValues" dxfId="0" priority="15002"/>
    <cfRule type="duplicateValues" dxfId="2" priority="15001"/>
    <cfRule type="duplicateValues" dxfId="0" priority="15000"/>
  </conditionalFormatting>
  <conditionalFormatting sqref="C1247:D1247">
    <cfRule type="duplicateValues" dxfId="0" priority="14806"/>
    <cfRule type="duplicateValues" dxfId="2" priority="14805"/>
    <cfRule type="duplicateValues" dxfId="0" priority="14804"/>
  </conditionalFormatting>
  <conditionalFormatting sqref="C1248">
    <cfRule type="duplicateValues" dxfId="0" priority="14659"/>
    <cfRule type="duplicateValues" dxfId="2" priority="14658"/>
    <cfRule type="duplicateValues" dxfId="0" priority="14657"/>
  </conditionalFormatting>
  <conditionalFormatting sqref="C1253">
    <cfRule type="duplicateValues" dxfId="0" priority="14818"/>
    <cfRule type="duplicateValues" dxfId="0" priority="14817"/>
    <cfRule type="duplicateValues" dxfId="0" priority="14816"/>
    <cfRule type="duplicateValues" dxfId="0" priority="14815"/>
    <cfRule type="duplicateValues" dxfId="2" priority="14814"/>
    <cfRule type="duplicateValues" dxfId="0" priority="14813"/>
  </conditionalFormatting>
  <conditionalFormatting sqref="C1253:D1253">
    <cfRule type="duplicateValues" dxfId="0" priority="14681"/>
    <cfRule type="duplicateValues" dxfId="2" priority="14680"/>
    <cfRule type="duplicateValues" dxfId="0" priority="14679"/>
  </conditionalFormatting>
  <conditionalFormatting sqref="C1268">
    <cfRule type="duplicateValues" dxfId="0" priority="14834"/>
    <cfRule type="duplicateValues" dxfId="0" priority="14833"/>
    <cfRule type="duplicateValues" dxfId="0" priority="14832"/>
    <cfRule type="duplicateValues" dxfId="0" priority="14831"/>
    <cfRule type="duplicateValues" dxfId="2" priority="14830"/>
    <cfRule type="duplicateValues" dxfId="0" priority="14829"/>
  </conditionalFormatting>
  <conditionalFormatting sqref="D1292">
    <cfRule type="duplicateValues" dxfId="0" priority="14656"/>
  </conditionalFormatting>
  <conditionalFormatting sqref="C1649">
    <cfRule type="duplicateValues" dxfId="3" priority="3795"/>
    <cfRule type="duplicateValues" dxfId="3" priority="3510"/>
    <cfRule type="duplicateValues" dxfId="3" priority="3225"/>
    <cfRule type="duplicateValues" dxfId="3" priority="2940"/>
    <cfRule type="duplicateValues" dxfId="3" priority="2655"/>
    <cfRule type="duplicateValues" dxfId="3" priority="2370"/>
    <cfRule type="duplicateValues" dxfId="3" priority="2085"/>
    <cfRule type="duplicateValues" dxfId="3" priority="1800"/>
    <cfRule type="duplicateValues" dxfId="3" priority="1515"/>
    <cfRule type="duplicateValues" dxfId="0" priority="660"/>
    <cfRule type="duplicateValues" dxfId="0" priority="375"/>
  </conditionalFormatting>
  <conditionalFormatting sqref="D1649">
    <cfRule type="duplicateValues" dxfId="3" priority="5505"/>
    <cfRule type="duplicateValues" dxfId="3" priority="5220"/>
    <cfRule type="duplicateValues" dxfId="3" priority="4935"/>
    <cfRule type="duplicateValues" dxfId="3" priority="4650"/>
    <cfRule type="duplicateValues" dxfId="3" priority="4365"/>
    <cfRule type="duplicateValues" dxfId="3" priority="4080"/>
    <cfRule type="duplicateValues" dxfId="0" priority="1230"/>
    <cfRule type="duplicateValues" dxfId="0" priority="945"/>
  </conditionalFormatting>
  <conditionalFormatting sqref="C1650">
    <cfRule type="duplicateValues" dxfId="3" priority="3794"/>
    <cfRule type="duplicateValues" dxfId="3" priority="3509"/>
    <cfRule type="duplicateValues" dxfId="3" priority="3224"/>
    <cfRule type="duplicateValues" dxfId="3" priority="2939"/>
    <cfRule type="duplicateValues" dxfId="3" priority="2654"/>
    <cfRule type="duplicateValues" dxfId="3" priority="2369"/>
    <cfRule type="duplicateValues" dxfId="3" priority="2084"/>
    <cfRule type="duplicateValues" dxfId="3" priority="1799"/>
    <cfRule type="duplicateValues" dxfId="3" priority="1514"/>
    <cfRule type="duplicateValues" dxfId="0" priority="659"/>
    <cfRule type="duplicateValues" dxfId="0" priority="374"/>
  </conditionalFormatting>
  <conditionalFormatting sqref="D1650">
    <cfRule type="duplicateValues" dxfId="3" priority="5504"/>
    <cfRule type="duplicateValues" dxfId="3" priority="5219"/>
    <cfRule type="duplicateValues" dxfId="3" priority="4934"/>
    <cfRule type="duplicateValues" dxfId="3" priority="4649"/>
    <cfRule type="duplicateValues" dxfId="3" priority="4364"/>
    <cfRule type="duplicateValues" dxfId="3" priority="4079"/>
    <cfRule type="duplicateValues" dxfId="0" priority="1229"/>
    <cfRule type="duplicateValues" dxfId="0" priority="944"/>
  </conditionalFormatting>
  <conditionalFormatting sqref="C1651">
    <cfRule type="duplicateValues" dxfId="3" priority="3793"/>
    <cfRule type="duplicateValues" dxfId="3" priority="3508"/>
    <cfRule type="duplicateValues" dxfId="3" priority="3223"/>
    <cfRule type="duplicateValues" dxfId="3" priority="2938"/>
    <cfRule type="duplicateValues" dxfId="3" priority="2653"/>
    <cfRule type="duplicateValues" dxfId="3" priority="2368"/>
    <cfRule type="duplicateValues" dxfId="3" priority="2083"/>
    <cfRule type="duplicateValues" dxfId="3" priority="1798"/>
    <cfRule type="duplicateValues" dxfId="3" priority="1513"/>
    <cfRule type="duplicateValues" dxfId="0" priority="658"/>
    <cfRule type="duplicateValues" dxfId="0" priority="373"/>
  </conditionalFormatting>
  <conditionalFormatting sqref="D1651">
    <cfRule type="duplicateValues" dxfId="3" priority="5503"/>
    <cfRule type="duplicateValues" dxfId="3" priority="5218"/>
    <cfRule type="duplicateValues" dxfId="3" priority="4933"/>
    <cfRule type="duplicateValues" dxfId="3" priority="4648"/>
    <cfRule type="duplicateValues" dxfId="3" priority="4363"/>
    <cfRule type="duplicateValues" dxfId="3" priority="4078"/>
    <cfRule type="duplicateValues" dxfId="0" priority="1228"/>
    <cfRule type="duplicateValues" dxfId="0" priority="943"/>
  </conditionalFormatting>
  <conditionalFormatting sqref="C1652">
    <cfRule type="duplicateValues" dxfId="3" priority="3792"/>
    <cfRule type="duplicateValues" dxfId="3" priority="3507"/>
    <cfRule type="duplicateValues" dxfId="3" priority="3222"/>
    <cfRule type="duplicateValues" dxfId="3" priority="2937"/>
    <cfRule type="duplicateValues" dxfId="3" priority="2652"/>
    <cfRule type="duplicateValues" dxfId="3" priority="2367"/>
    <cfRule type="duplicateValues" dxfId="3" priority="2082"/>
    <cfRule type="duplicateValues" dxfId="3" priority="1797"/>
    <cfRule type="duplicateValues" dxfId="3" priority="1512"/>
    <cfRule type="duplicateValues" dxfId="0" priority="657"/>
    <cfRule type="duplicateValues" dxfId="0" priority="372"/>
  </conditionalFormatting>
  <conditionalFormatting sqref="D1652">
    <cfRule type="duplicateValues" dxfId="3" priority="5502"/>
    <cfRule type="duplicateValues" dxfId="3" priority="5217"/>
    <cfRule type="duplicateValues" dxfId="3" priority="4932"/>
    <cfRule type="duplicateValues" dxfId="3" priority="4647"/>
    <cfRule type="duplicateValues" dxfId="3" priority="4362"/>
    <cfRule type="duplicateValues" dxfId="3" priority="4077"/>
    <cfRule type="duplicateValues" dxfId="0" priority="1227"/>
    <cfRule type="duplicateValues" dxfId="0" priority="942"/>
  </conditionalFormatting>
  <conditionalFormatting sqref="C1653">
    <cfRule type="duplicateValues" dxfId="3" priority="3791"/>
    <cfRule type="duplicateValues" dxfId="3" priority="3506"/>
    <cfRule type="duplicateValues" dxfId="3" priority="3221"/>
    <cfRule type="duplicateValues" dxfId="3" priority="2936"/>
    <cfRule type="duplicateValues" dxfId="3" priority="2651"/>
    <cfRule type="duplicateValues" dxfId="3" priority="2366"/>
    <cfRule type="duplicateValues" dxfId="3" priority="2081"/>
    <cfRule type="duplicateValues" dxfId="3" priority="1796"/>
    <cfRule type="duplicateValues" dxfId="3" priority="1511"/>
    <cfRule type="duplicateValues" dxfId="0" priority="656"/>
    <cfRule type="duplicateValues" dxfId="0" priority="371"/>
  </conditionalFormatting>
  <conditionalFormatting sqref="D1653">
    <cfRule type="duplicateValues" dxfId="3" priority="5501"/>
    <cfRule type="duplicateValues" dxfId="3" priority="5216"/>
    <cfRule type="duplicateValues" dxfId="3" priority="4931"/>
    <cfRule type="duplicateValues" dxfId="3" priority="4646"/>
    <cfRule type="duplicateValues" dxfId="3" priority="4361"/>
    <cfRule type="duplicateValues" dxfId="3" priority="4076"/>
    <cfRule type="duplicateValues" dxfId="0" priority="1226"/>
    <cfRule type="duplicateValues" dxfId="0" priority="941"/>
  </conditionalFormatting>
  <conditionalFormatting sqref="C1654">
    <cfRule type="duplicateValues" dxfId="3" priority="3790"/>
    <cfRule type="duplicateValues" dxfId="3" priority="3505"/>
    <cfRule type="duplicateValues" dxfId="3" priority="3220"/>
    <cfRule type="duplicateValues" dxfId="3" priority="2935"/>
    <cfRule type="duplicateValues" dxfId="3" priority="2650"/>
    <cfRule type="duplicateValues" dxfId="3" priority="2365"/>
    <cfRule type="duplicateValues" dxfId="3" priority="2080"/>
    <cfRule type="duplicateValues" dxfId="3" priority="1795"/>
    <cfRule type="duplicateValues" dxfId="3" priority="1510"/>
    <cfRule type="duplicateValues" dxfId="0" priority="655"/>
    <cfRule type="duplicateValues" dxfId="0" priority="370"/>
  </conditionalFormatting>
  <conditionalFormatting sqref="D1654">
    <cfRule type="duplicateValues" dxfId="3" priority="5500"/>
    <cfRule type="duplicateValues" dxfId="3" priority="5215"/>
    <cfRule type="duplicateValues" dxfId="3" priority="4930"/>
    <cfRule type="duplicateValues" dxfId="3" priority="4645"/>
    <cfRule type="duplicateValues" dxfId="3" priority="4360"/>
    <cfRule type="duplicateValues" dxfId="3" priority="4075"/>
    <cfRule type="duplicateValues" dxfId="0" priority="1225"/>
    <cfRule type="duplicateValues" dxfId="0" priority="940"/>
  </conditionalFormatting>
  <conditionalFormatting sqref="C1655">
    <cfRule type="duplicateValues" dxfId="3" priority="3789"/>
    <cfRule type="duplicateValues" dxfId="3" priority="3504"/>
    <cfRule type="duplicateValues" dxfId="3" priority="3219"/>
    <cfRule type="duplicateValues" dxfId="3" priority="2934"/>
    <cfRule type="duplicateValues" dxfId="3" priority="2649"/>
    <cfRule type="duplicateValues" dxfId="3" priority="2364"/>
    <cfRule type="duplicateValues" dxfId="3" priority="2079"/>
    <cfRule type="duplicateValues" dxfId="3" priority="1794"/>
    <cfRule type="duplicateValues" dxfId="3" priority="1509"/>
    <cfRule type="duplicateValues" dxfId="0" priority="654"/>
    <cfRule type="duplicateValues" dxfId="0" priority="369"/>
  </conditionalFormatting>
  <conditionalFormatting sqref="D1655">
    <cfRule type="duplicateValues" dxfId="3" priority="5499"/>
    <cfRule type="duplicateValues" dxfId="3" priority="5214"/>
    <cfRule type="duplicateValues" dxfId="3" priority="4929"/>
    <cfRule type="duplicateValues" dxfId="3" priority="4644"/>
    <cfRule type="duplicateValues" dxfId="3" priority="4359"/>
    <cfRule type="duplicateValues" dxfId="3" priority="4074"/>
    <cfRule type="duplicateValues" dxfId="0" priority="1224"/>
    <cfRule type="duplicateValues" dxfId="0" priority="939"/>
  </conditionalFormatting>
  <conditionalFormatting sqref="C1656">
    <cfRule type="duplicateValues" dxfId="3" priority="3788"/>
    <cfRule type="duplicateValues" dxfId="3" priority="3503"/>
    <cfRule type="duplicateValues" dxfId="3" priority="3218"/>
    <cfRule type="duplicateValues" dxfId="3" priority="2933"/>
    <cfRule type="duplicateValues" dxfId="3" priority="2648"/>
    <cfRule type="duplicateValues" dxfId="3" priority="2363"/>
    <cfRule type="duplicateValues" dxfId="3" priority="2078"/>
    <cfRule type="duplicateValues" dxfId="3" priority="1793"/>
    <cfRule type="duplicateValues" dxfId="3" priority="1508"/>
    <cfRule type="duplicateValues" dxfId="0" priority="653"/>
    <cfRule type="duplicateValues" dxfId="0" priority="368"/>
  </conditionalFormatting>
  <conditionalFormatting sqref="D1656">
    <cfRule type="duplicateValues" dxfId="3" priority="5498"/>
    <cfRule type="duplicateValues" dxfId="3" priority="5213"/>
    <cfRule type="duplicateValues" dxfId="3" priority="4928"/>
    <cfRule type="duplicateValues" dxfId="3" priority="4643"/>
    <cfRule type="duplicateValues" dxfId="3" priority="4358"/>
    <cfRule type="duplicateValues" dxfId="3" priority="4073"/>
    <cfRule type="duplicateValues" dxfId="0" priority="1223"/>
    <cfRule type="duplicateValues" dxfId="0" priority="938"/>
  </conditionalFormatting>
  <conditionalFormatting sqref="C1657">
    <cfRule type="duplicateValues" dxfId="3" priority="3787"/>
    <cfRule type="duplicateValues" dxfId="3" priority="3502"/>
    <cfRule type="duplicateValues" dxfId="3" priority="3217"/>
    <cfRule type="duplicateValues" dxfId="3" priority="2932"/>
    <cfRule type="duplicateValues" dxfId="3" priority="2647"/>
    <cfRule type="duplicateValues" dxfId="3" priority="2362"/>
    <cfRule type="duplicateValues" dxfId="3" priority="2077"/>
    <cfRule type="duplicateValues" dxfId="3" priority="1792"/>
    <cfRule type="duplicateValues" dxfId="3" priority="1507"/>
    <cfRule type="duplicateValues" dxfId="0" priority="652"/>
    <cfRule type="duplicateValues" dxfId="0" priority="367"/>
  </conditionalFormatting>
  <conditionalFormatting sqref="D1657">
    <cfRule type="duplicateValues" dxfId="3" priority="5497"/>
    <cfRule type="duplicateValues" dxfId="3" priority="5212"/>
    <cfRule type="duplicateValues" dxfId="3" priority="4927"/>
    <cfRule type="duplicateValues" dxfId="3" priority="4642"/>
    <cfRule type="duplicateValues" dxfId="3" priority="4357"/>
    <cfRule type="duplicateValues" dxfId="3" priority="4072"/>
    <cfRule type="duplicateValues" dxfId="0" priority="1222"/>
    <cfRule type="duplicateValues" dxfId="0" priority="937"/>
  </conditionalFormatting>
  <conditionalFormatting sqref="C1658">
    <cfRule type="duplicateValues" dxfId="3" priority="3786"/>
    <cfRule type="duplicateValues" dxfId="3" priority="3501"/>
    <cfRule type="duplicateValues" dxfId="3" priority="3216"/>
    <cfRule type="duplicateValues" dxfId="3" priority="2931"/>
    <cfRule type="duplicateValues" dxfId="3" priority="2646"/>
    <cfRule type="duplicateValues" dxfId="3" priority="2361"/>
    <cfRule type="duplicateValues" dxfId="3" priority="2076"/>
    <cfRule type="duplicateValues" dxfId="3" priority="1791"/>
    <cfRule type="duplicateValues" dxfId="3" priority="1506"/>
    <cfRule type="duplicateValues" dxfId="0" priority="651"/>
    <cfRule type="duplicateValues" dxfId="0" priority="366"/>
  </conditionalFormatting>
  <conditionalFormatting sqref="D1658">
    <cfRule type="duplicateValues" dxfId="3" priority="5496"/>
    <cfRule type="duplicateValues" dxfId="3" priority="5211"/>
    <cfRule type="duplicateValues" dxfId="3" priority="4926"/>
    <cfRule type="duplicateValues" dxfId="3" priority="4641"/>
    <cfRule type="duplicateValues" dxfId="3" priority="4356"/>
    <cfRule type="duplicateValues" dxfId="3" priority="4071"/>
    <cfRule type="duplicateValues" dxfId="0" priority="1221"/>
    <cfRule type="duplicateValues" dxfId="0" priority="936"/>
  </conditionalFormatting>
  <conditionalFormatting sqref="C1659">
    <cfRule type="duplicateValues" dxfId="3" priority="3785"/>
    <cfRule type="duplicateValues" dxfId="3" priority="3500"/>
    <cfRule type="duplicateValues" dxfId="3" priority="3215"/>
    <cfRule type="duplicateValues" dxfId="3" priority="2930"/>
    <cfRule type="duplicateValues" dxfId="3" priority="2645"/>
    <cfRule type="duplicateValues" dxfId="3" priority="2360"/>
    <cfRule type="duplicateValues" dxfId="3" priority="2075"/>
    <cfRule type="duplicateValues" dxfId="3" priority="1790"/>
    <cfRule type="duplicateValues" dxfId="3" priority="1505"/>
    <cfRule type="duplicateValues" dxfId="0" priority="650"/>
    <cfRule type="duplicateValues" dxfId="0" priority="365"/>
  </conditionalFormatting>
  <conditionalFormatting sqref="D1659">
    <cfRule type="duplicateValues" dxfId="3" priority="5495"/>
    <cfRule type="duplicateValues" dxfId="3" priority="5210"/>
    <cfRule type="duplicateValues" dxfId="3" priority="4925"/>
    <cfRule type="duplicateValues" dxfId="3" priority="4640"/>
    <cfRule type="duplicateValues" dxfId="3" priority="4355"/>
    <cfRule type="duplicateValues" dxfId="3" priority="4070"/>
    <cfRule type="duplicateValues" dxfId="0" priority="1220"/>
    <cfRule type="duplicateValues" dxfId="0" priority="935"/>
  </conditionalFormatting>
  <conditionalFormatting sqref="C1660">
    <cfRule type="duplicateValues" dxfId="3" priority="3784"/>
    <cfRule type="duplicateValues" dxfId="3" priority="3499"/>
    <cfRule type="duplicateValues" dxfId="3" priority="3214"/>
    <cfRule type="duplicateValues" dxfId="3" priority="2929"/>
    <cfRule type="duplicateValues" dxfId="3" priority="2644"/>
    <cfRule type="duplicateValues" dxfId="3" priority="2359"/>
    <cfRule type="duplicateValues" dxfId="3" priority="2074"/>
    <cfRule type="duplicateValues" dxfId="3" priority="1789"/>
    <cfRule type="duplicateValues" dxfId="3" priority="1504"/>
    <cfRule type="duplicateValues" dxfId="0" priority="649"/>
    <cfRule type="duplicateValues" dxfId="0" priority="364"/>
  </conditionalFormatting>
  <conditionalFormatting sqref="D1660">
    <cfRule type="duplicateValues" dxfId="3" priority="5494"/>
    <cfRule type="duplicateValues" dxfId="3" priority="5209"/>
    <cfRule type="duplicateValues" dxfId="3" priority="4924"/>
    <cfRule type="duplicateValues" dxfId="3" priority="4639"/>
    <cfRule type="duplicateValues" dxfId="3" priority="4354"/>
    <cfRule type="duplicateValues" dxfId="3" priority="4069"/>
    <cfRule type="duplicateValues" dxfId="0" priority="1219"/>
    <cfRule type="duplicateValues" dxfId="0" priority="934"/>
  </conditionalFormatting>
  <conditionalFormatting sqref="C1661">
    <cfRule type="duplicateValues" dxfId="3" priority="3783"/>
    <cfRule type="duplicateValues" dxfId="3" priority="3498"/>
    <cfRule type="duplicateValues" dxfId="3" priority="3213"/>
    <cfRule type="duplicateValues" dxfId="3" priority="2928"/>
    <cfRule type="duplicateValues" dxfId="3" priority="2643"/>
    <cfRule type="duplicateValues" dxfId="3" priority="2358"/>
    <cfRule type="duplicateValues" dxfId="3" priority="2073"/>
    <cfRule type="duplicateValues" dxfId="3" priority="1788"/>
    <cfRule type="duplicateValues" dxfId="3" priority="1503"/>
    <cfRule type="duplicateValues" dxfId="0" priority="648"/>
    <cfRule type="duplicateValues" dxfId="0" priority="363"/>
  </conditionalFormatting>
  <conditionalFormatting sqref="D1661">
    <cfRule type="duplicateValues" dxfId="3" priority="5493"/>
    <cfRule type="duplicateValues" dxfId="3" priority="5208"/>
    <cfRule type="duplicateValues" dxfId="3" priority="4923"/>
    <cfRule type="duplicateValues" dxfId="3" priority="4638"/>
    <cfRule type="duplicateValues" dxfId="3" priority="4353"/>
    <cfRule type="duplicateValues" dxfId="3" priority="4068"/>
    <cfRule type="duplicateValues" dxfId="0" priority="1218"/>
    <cfRule type="duplicateValues" dxfId="0" priority="933"/>
  </conditionalFormatting>
  <conditionalFormatting sqref="C1662">
    <cfRule type="duplicateValues" dxfId="3" priority="3782"/>
    <cfRule type="duplicateValues" dxfId="3" priority="3497"/>
    <cfRule type="duplicateValues" dxfId="3" priority="3212"/>
    <cfRule type="duplicateValues" dxfId="3" priority="2927"/>
    <cfRule type="duplicateValues" dxfId="3" priority="2642"/>
    <cfRule type="duplicateValues" dxfId="3" priority="2357"/>
    <cfRule type="duplicateValues" dxfId="3" priority="2072"/>
    <cfRule type="duplicateValues" dxfId="3" priority="1787"/>
    <cfRule type="duplicateValues" dxfId="3" priority="1502"/>
    <cfRule type="duplicateValues" dxfId="0" priority="647"/>
    <cfRule type="duplicateValues" dxfId="0" priority="362"/>
  </conditionalFormatting>
  <conditionalFormatting sqref="D1662">
    <cfRule type="duplicateValues" dxfId="3" priority="5492"/>
    <cfRule type="duplicateValues" dxfId="3" priority="5207"/>
    <cfRule type="duplicateValues" dxfId="3" priority="4922"/>
    <cfRule type="duplicateValues" dxfId="3" priority="4637"/>
    <cfRule type="duplicateValues" dxfId="3" priority="4352"/>
    <cfRule type="duplicateValues" dxfId="3" priority="4067"/>
    <cfRule type="duplicateValues" dxfId="0" priority="1217"/>
    <cfRule type="duplicateValues" dxfId="0" priority="932"/>
  </conditionalFormatting>
  <conditionalFormatting sqref="C1663">
    <cfRule type="duplicateValues" dxfId="3" priority="3781"/>
    <cfRule type="duplicateValues" dxfId="3" priority="3496"/>
    <cfRule type="duplicateValues" dxfId="3" priority="3211"/>
    <cfRule type="duplicateValues" dxfId="3" priority="2926"/>
    <cfRule type="duplicateValues" dxfId="3" priority="2641"/>
    <cfRule type="duplicateValues" dxfId="3" priority="2356"/>
    <cfRule type="duplicateValues" dxfId="3" priority="2071"/>
    <cfRule type="duplicateValues" dxfId="3" priority="1786"/>
    <cfRule type="duplicateValues" dxfId="3" priority="1501"/>
    <cfRule type="duplicateValues" dxfId="0" priority="646"/>
    <cfRule type="duplicateValues" dxfId="0" priority="361"/>
  </conditionalFormatting>
  <conditionalFormatting sqref="D1663">
    <cfRule type="duplicateValues" dxfId="3" priority="5491"/>
    <cfRule type="duplicateValues" dxfId="3" priority="5206"/>
    <cfRule type="duplicateValues" dxfId="3" priority="4921"/>
    <cfRule type="duplicateValues" dxfId="3" priority="4636"/>
    <cfRule type="duplicateValues" dxfId="3" priority="4351"/>
    <cfRule type="duplicateValues" dxfId="3" priority="4066"/>
    <cfRule type="duplicateValues" dxfId="0" priority="1216"/>
    <cfRule type="duplicateValues" dxfId="0" priority="931"/>
  </conditionalFormatting>
  <conditionalFormatting sqref="C1664">
    <cfRule type="duplicateValues" dxfId="3" priority="3780"/>
    <cfRule type="duplicateValues" dxfId="3" priority="3495"/>
    <cfRule type="duplicateValues" dxfId="3" priority="3210"/>
    <cfRule type="duplicateValues" dxfId="3" priority="2925"/>
    <cfRule type="duplicateValues" dxfId="3" priority="2640"/>
    <cfRule type="duplicateValues" dxfId="3" priority="2355"/>
    <cfRule type="duplicateValues" dxfId="3" priority="2070"/>
    <cfRule type="duplicateValues" dxfId="3" priority="1785"/>
    <cfRule type="duplicateValues" dxfId="3" priority="1500"/>
    <cfRule type="duplicateValues" dxfId="0" priority="645"/>
    <cfRule type="duplicateValues" dxfId="0" priority="360"/>
  </conditionalFormatting>
  <conditionalFormatting sqref="D1664">
    <cfRule type="duplicateValues" dxfId="3" priority="5490"/>
    <cfRule type="duplicateValues" dxfId="3" priority="5205"/>
    <cfRule type="duplicateValues" dxfId="3" priority="4920"/>
    <cfRule type="duplicateValues" dxfId="3" priority="4635"/>
    <cfRule type="duplicateValues" dxfId="3" priority="4350"/>
    <cfRule type="duplicateValues" dxfId="3" priority="4065"/>
    <cfRule type="duplicateValues" dxfId="0" priority="1215"/>
    <cfRule type="duplicateValues" dxfId="0" priority="930"/>
  </conditionalFormatting>
  <conditionalFormatting sqref="C1665">
    <cfRule type="duplicateValues" dxfId="3" priority="3779"/>
    <cfRule type="duplicateValues" dxfId="3" priority="3494"/>
    <cfRule type="duplicateValues" dxfId="3" priority="3209"/>
    <cfRule type="duplicateValues" dxfId="3" priority="2924"/>
    <cfRule type="duplicateValues" dxfId="3" priority="2639"/>
    <cfRule type="duplicateValues" dxfId="3" priority="2354"/>
    <cfRule type="duplicateValues" dxfId="3" priority="2069"/>
    <cfRule type="duplicateValues" dxfId="3" priority="1784"/>
    <cfRule type="duplicateValues" dxfId="3" priority="1499"/>
    <cfRule type="duplicateValues" dxfId="0" priority="644"/>
    <cfRule type="duplicateValues" dxfId="0" priority="359"/>
  </conditionalFormatting>
  <conditionalFormatting sqref="D1665">
    <cfRule type="duplicateValues" dxfId="3" priority="5489"/>
    <cfRule type="duplicateValues" dxfId="3" priority="5204"/>
    <cfRule type="duplicateValues" dxfId="3" priority="4919"/>
    <cfRule type="duplicateValues" dxfId="3" priority="4634"/>
    <cfRule type="duplicateValues" dxfId="3" priority="4349"/>
    <cfRule type="duplicateValues" dxfId="3" priority="4064"/>
    <cfRule type="duplicateValues" dxfId="0" priority="1214"/>
    <cfRule type="duplicateValues" dxfId="0" priority="929"/>
  </conditionalFormatting>
  <conditionalFormatting sqref="C1666">
    <cfRule type="duplicateValues" dxfId="3" priority="3778"/>
    <cfRule type="duplicateValues" dxfId="3" priority="3493"/>
    <cfRule type="duplicateValues" dxfId="3" priority="3208"/>
    <cfRule type="duplicateValues" dxfId="3" priority="2923"/>
    <cfRule type="duplicateValues" dxfId="3" priority="2638"/>
    <cfRule type="duplicateValues" dxfId="3" priority="2353"/>
    <cfRule type="duplicateValues" dxfId="3" priority="2068"/>
    <cfRule type="duplicateValues" dxfId="3" priority="1783"/>
    <cfRule type="duplicateValues" dxfId="3" priority="1498"/>
    <cfRule type="duplicateValues" dxfId="0" priority="643"/>
    <cfRule type="duplicateValues" dxfId="0" priority="358"/>
  </conditionalFormatting>
  <conditionalFormatting sqref="D1666">
    <cfRule type="duplicateValues" dxfId="3" priority="5488"/>
    <cfRule type="duplicateValues" dxfId="3" priority="5203"/>
    <cfRule type="duplicateValues" dxfId="3" priority="4918"/>
    <cfRule type="duplicateValues" dxfId="3" priority="4633"/>
    <cfRule type="duplicateValues" dxfId="3" priority="4348"/>
    <cfRule type="duplicateValues" dxfId="3" priority="4063"/>
    <cfRule type="duplicateValues" dxfId="0" priority="1213"/>
    <cfRule type="duplicateValues" dxfId="0" priority="928"/>
  </conditionalFormatting>
  <conditionalFormatting sqref="C1667">
    <cfRule type="duplicateValues" dxfId="3" priority="3777"/>
    <cfRule type="duplicateValues" dxfId="3" priority="3492"/>
    <cfRule type="duplicateValues" dxfId="3" priority="3207"/>
    <cfRule type="duplicateValues" dxfId="3" priority="2922"/>
    <cfRule type="duplicateValues" dxfId="3" priority="2637"/>
    <cfRule type="duplicateValues" dxfId="3" priority="2352"/>
    <cfRule type="duplicateValues" dxfId="3" priority="2067"/>
    <cfRule type="duplicateValues" dxfId="3" priority="1782"/>
    <cfRule type="duplicateValues" dxfId="3" priority="1497"/>
    <cfRule type="duplicateValues" dxfId="0" priority="642"/>
    <cfRule type="duplicateValues" dxfId="0" priority="357"/>
  </conditionalFormatting>
  <conditionalFormatting sqref="D1667">
    <cfRule type="duplicateValues" dxfId="3" priority="5487"/>
    <cfRule type="duplicateValues" dxfId="3" priority="5202"/>
    <cfRule type="duplicateValues" dxfId="3" priority="4917"/>
    <cfRule type="duplicateValues" dxfId="3" priority="4632"/>
    <cfRule type="duplicateValues" dxfId="3" priority="4347"/>
    <cfRule type="duplicateValues" dxfId="3" priority="4062"/>
    <cfRule type="duplicateValues" dxfId="0" priority="1212"/>
    <cfRule type="duplicateValues" dxfId="0" priority="927"/>
  </conditionalFormatting>
  <conditionalFormatting sqref="C1668">
    <cfRule type="duplicateValues" dxfId="3" priority="3776"/>
    <cfRule type="duplicateValues" dxfId="3" priority="3491"/>
    <cfRule type="duplicateValues" dxfId="3" priority="3206"/>
    <cfRule type="duplicateValues" dxfId="3" priority="2921"/>
    <cfRule type="duplicateValues" dxfId="3" priority="2636"/>
    <cfRule type="duplicateValues" dxfId="3" priority="2351"/>
    <cfRule type="duplicateValues" dxfId="3" priority="2066"/>
    <cfRule type="duplicateValues" dxfId="3" priority="1781"/>
    <cfRule type="duplicateValues" dxfId="3" priority="1496"/>
    <cfRule type="duplicateValues" dxfId="0" priority="641"/>
    <cfRule type="duplicateValues" dxfId="0" priority="356"/>
  </conditionalFormatting>
  <conditionalFormatting sqref="D1668">
    <cfRule type="duplicateValues" dxfId="3" priority="5486"/>
    <cfRule type="duplicateValues" dxfId="3" priority="5201"/>
    <cfRule type="duplicateValues" dxfId="3" priority="4916"/>
    <cfRule type="duplicateValues" dxfId="3" priority="4631"/>
    <cfRule type="duplicateValues" dxfId="3" priority="4346"/>
    <cfRule type="duplicateValues" dxfId="3" priority="4061"/>
    <cfRule type="duplicateValues" dxfId="0" priority="1211"/>
    <cfRule type="duplicateValues" dxfId="0" priority="926"/>
  </conditionalFormatting>
  <conditionalFormatting sqref="C1669">
    <cfRule type="duplicateValues" dxfId="3" priority="3775"/>
    <cfRule type="duplicateValues" dxfId="3" priority="3490"/>
    <cfRule type="duplicateValues" dxfId="3" priority="3205"/>
    <cfRule type="duplicateValues" dxfId="3" priority="2920"/>
    <cfRule type="duplicateValues" dxfId="3" priority="2635"/>
    <cfRule type="duplicateValues" dxfId="3" priority="2350"/>
    <cfRule type="duplicateValues" dxfId="3" priority="2065"/>
    <cfRule type="duplicateValues" dxfId="3" priority="1780"/>
    <cfRule type="duplicateValues" dxfId="3" priority="1495"/>
    <cfRule type="duplicateValues" dxfId="0" priority="640"/>
    <cfRule type="duplicateValues" dxfId="0" priority="355"/>
  </conditionalFormatting>
  <conditionalFormatting sqref="D1669">
    <cfRule type="duplicateValues" dxfId="3" priority="5485"/>
    <cfRule type="duplicateValues" dxfId="3" priority="5200"/>
    <cfRule type="duplicateValues" dxfId="3" priority="4915"/>
    <cfRule type="duplicateValues" dxfId="3" priority="4630"/>
    <cfRule type="duplicateValues" dxfId="3" priority="4345"/>
    <cfRule type="duplicateValues" dxfId="3" priority="4060"/>
    <cfRule type="duplicateValues" dxfId="0" priority="1210"/>
    <cfRule type="duplicateValues" dxfId="0" priority="925"/>
  </conditionalFormatting>
  <conditionalFormatting sqref="C1670">
    <cfRule type="duplicateValues" dxfId="3" priority="3774"/>
    <cfRule type="duplicateValues" dxfId="3" priority="3489"/>
    <cfRule type="duplicateValues" dxfId="3" priority="3204"/>
    <cfRule type="duplicateValues" dxfId="3" priority="2919"/>
    <cfRule type="duplicateValues" dxfId="3" priority="2634"/>
    <cfRule type="duplicateValues" dxfId="3" priority="2349"/>
    <cfRule type="duplicateValues" dxfId="3" priority="2064"/>
    <cfRule type="duplicateValues" dxfId="3" priority="1779"/>
    <cfRule type="duplicateValues" dxfId="3" priority="1494"/>
    <cfRule type="duplicateValues" dxfId="0" priority="639"/>
    <cfRule type="duplicateValues" dxfId="0" priority="354"/>
  </conditionalFormatting>
  <conditionalFormatting sqref="D1670">
    <cfRule type="duplicateValues" dxfId="3" priority="5484"/>
    <cfRule type="duplicateValues" dxfId="3" priority="5199"/>
    <cfRule type="duplicateValues" dxfId="3" priority="4914"/>
    <cfRule type="duplicateValues" dxfId="3" priority="4629"/>
    <cfRule type="duplicateValues" dxfId="3" priority="4344"/>
    <cfRule type="duplicateValues" dxfId="3" priority="4059"/>
    <cfRule type="duplicateValues" dxfId="0" priority="1209"/>
    <cfRule type="duplicateValues" dxfId="0" priority="924"/>
  </conditionalFormatting>
  <conditionalFormatting sqref="C1671">
    <cfRule type="duplicateValues" dxfId="3" priority="3773"/>
    <cfRule type="duplicateValues" dxfId="3" priority="3488"/>
    <cfRule type="duplicateValues" dxfId="3" priority="3203"/>
    <cfRule type="duplicateValues" dxfId="3" priority="2918"/>
    <cfRule type="duplicateValues" dxfId="3" priority="2633"/>
    <cfRule type="duplicateValues" dxfId="3" priority="2348"/>
    <cfRule type="duplicateValues" dxfId="3" priority="2063"/>
    <cfRule type="duplicateValues" dxfId="3" priority="1778"/>
    <cfRule type="duplicateValues" dxfId="3" priority="1493"/>
    <cfRule type="duplicateValues" dxfId="0" priority="638"/>
    <cfRule type="duplicateValues" dxfId="0" priority="353"/>
  </conditionalFormatting>
  <conditionalFormatting sqref="D1671">
    <cfRule type="duplicateValues" dxfId="3" priority="5483"/>
    <cfRule type="duplicateValues" dxfId="3" priority="5198"/>
    <cfRule type="duplicateValues" dxfId="3" priority="4913"/>
    <cfRule type="duplicateValues" dxfId="3" priority="4628"/>
    <cfRule type="duplicateValues" dxfId="3" priority="4343"/>
    <cfRule type="duplicateValues" dxfId="3" priority="4058"/>
    <cfRule type="duplicateValues" dxfId="0" priority="1208"/>
    <cfRule type="duplicateValues" dxfId="0" priority="923"/>
  </conditionalFormatting>
  <conditionalFormatting sqref="C1672">
    <cfRule type="duplicateValues" dxfId="3" priority="3772"/>
    <cfRule type="duplicateValues" dxfId="3" priority="3487"/>
    <cfRule type="duplicateValues" dxfId="3" priority="3202"/>
    <cfRule type="duplicateValues" dxfId="3" priority="2917"/>
    <cfRule type="duplicateValues" dxfId="3" priority="2632"/>
    <cfRule type="duplicateValues" dxfId="3" priority="2347"/>
    <cfRule type="duplicateValues" dxfId="3" priority="2062"/>
    <cfRule type="duplicateValues" dxfId="3" priority="1777"/>
    <cfRule type="duplicateValues" dxfId="3" priority="1492"/>
    <cfRule type="duplicateValues" dxfId="0" priority="637"/>
    <cfRule type="duplicateValues" dxfId="0" priority="352"/>
  </conditionalFormatting>
  <conditionalFormatting sqref="D1672">
    <cfRule type="duplicateValues" dxfId="3" priority="5482"/>
    <cfRule type="duplicateValues" dxfId="3" priority="5197"/>
    <cfRule type="duplicateValues" dxfId="3" priority="4912"/>
    <cfRule type="duplicateValues" dxfId="3" priority="4627"/>
    <cfRule type="duplicateValues" dxfId="3" priority="4342"/>
    <cfRule type="duplicateValues" dxfId="3" priority="4057"/>
    <cfRule type="duplicateValues" dxfId="0" priority="1207"/>
    <cfRule type="duplicateValues" dxfId="0" priority="922"/>
  </conditionalFormatting>
  <conditionalFormatting sqref="C1673">
    <cfRule type="duplicateValues" dxfId="3" priority="3771"/>
    <cfRule type="duplicateValues" dxfId="3" priority="3486"/>
    <cfRule type="duplicateValues" dxfId="3" priority="3201"/>
    <cfRule type="duplicateValues" dxfId="3" priority="2916"/>
    <cfRule type="duplicateValues" dxfId="3" priority="2631"/>
    <cfRule type="duplicateValues" dxfId="3" priority="2346"/>
    <cfRule type="duplicateValues" dxfId="3" priority="2061"/>
    <cfRule type="duplicateValues" dxfId="3" priority="1776"/>
    <cfRule type="duplicateValues" dxfId="3" priority="1491"/>
    <cfRule type="duplicateValues" dxfId="0" priority="636"/>
    <cfRule type="duplicateValues" dxfId="0" priority="351"/>
  </conditionalFormatting>
  <conditionalFormatting sqref="D1673">
    <cfRule type="duplicateValues" dxfId="3" priority="5481"/>
    <cfRule type="duplicateValues" dxfId="3" priority="5196"/>
    <cfRule type="duplicateValues" dxfId="3" priority="4911"/>
    <cfRule type="duplicateValues" dxfId="3" priority="4626"/>
    <cfRule type="duplicateValues" dxfId="3" priority="4341"/>
    <cfRule type="duplicateValues" dxfId="3" priority="4056"/>
    <cfRule type="duplicateValues" dxfId="0" priority="1206"/>
    <cfRule type="duplicateValues" dxfId="0" priority="921"/>
  </conditionalFormatting>
  <conditionalFormatting sqref="C1674">
    <cfRule type="duplicateValues" dxfId="3" priority="3770"/>
    <cfRule type="duplicateValues" dxfId="3" priority="3485"/>
    <cfRule type="duplicateValues" dxfId="3" priority="3200"/>
    <cfRule type="duplicateValues" dxfId="3" priority="2915"/>
    <cfRule type="duplicateValues" dxfId="3" priority="2630"/>
    <cfRule type="duplicateValues" dxfId="3" priority="2345"/>
    <cfRule type="duplicateValues" dxfId="3" priority="2060"/>
    <cfRule type="duplicateValues" dxfId="3" priority="1775"/>
    <cfRule type="duplicateValues" dxfId="3" priority="1490"/>
    <cfRule type="duplicateValues" dxfId="0" priority="635"/>
    <cfRule type="duplicateValues" dxfId="0" priority="350"/>
  </conditionalFormatting>
  <conditionalFormatting sqref="D1674">
    <cfRule type="duplicateValues" dxfId="3" priority="5480"/>
    <cfRule type="duplicateValues" dxfId="3" priority="5195"/>
    <cfRule type="duplicateValues" dxfId="3" priority="4910"/>
    <cfRule type="duplicateValues" dxfId="3" priority="4625"/>
    <cfRule type="duplicateValues" dxfId="3" priority="4340"/>
    <cfRule type="duplicateValues" dxfId="3" priority="4055"/>
    <cfRule type="duplicateValues" dxfId="0" priority="1205"/>
    <cfRule type="duplicateValues" dxfId="0" priority="920"/>
  </conditionalFormatting>
  <conditionalFormatting sqref="C1675">
    <cfRule type="duplicateValues" dxfId="3" priority="3769"/>
    <cfRule type="duplicateValues" dxfId="3" priority="3484"/>
    <cfRule type="duplicateValues" dxfId="3" priority="3199"/>
    <cfRule type="duplicateValues" dxfId="3" priority="2914"/>
    <cfRule type="duplicateValues" dxfId="3" priority="2629"/>
    <cfRule type="duplicateValues" dxfId="3" priority="2344"/>
    <cfRule type="duplicateValues" dxfId="3" priority="2059"/>
    <cfRule type="duplicateValues" dxfId="3" priority="1774"/>
    <cfRule type="duplicateValues" dxfId="3" priority="1489"/>
    <cfRule type="duplicateValues" dxfId="0" priority="634"/>
    <cfRule type="duplicateValues" dxfId="0" priority="349"/>
  </conditionalFormatting>
  <conditionalFormatting sqref="D1675">
    <cfRule type="duplicateValues" dxfId="3" priority="5479"/>
    <cfRule type="duplicateValues" dxfId="3" priority="5194"/>
    <cfRule type="duplicateValues" dxfId="3" priority="4909"/>
    <cfRule type="duplicateValues" dxfId="3" priority="4624"/>
    <cfRule type="duplicateValues" dxfId="3" priority="4339"/>
    <cfRule type="duplicateValues" dxfId="3" priority="4054"/>
    <cfRule type="duplicateValues" dxfId="0" priority="1204"/>
    <cfRule type="duplicateValues" dxfId="0" priority="919"/>
  </conditionalFormatting>
  <conditionalFormatting sqref="C1676">
    <cfRule type="duplicateValues" dxfId="3" priority="3768"/>
    <cfRule type="duplicateValues" dxfId="3" priority="3483"/>
    <cfRule type="duplicateValues" dxfId="3" priority="3198"/>
    <cfRule type="duplicateValues" dxfId="3" priority="2913"/>
    <cfRule type="duplicateValues" dxfId="3" priority="2628"/>
    <cfRule type="duplicateValues" dxfId="3" priority="2343"/>
    <cfRule type="duplicateValues" dxfId="3" priority="2058"/>
    <cfRule type="duplicateValues" dxfId="3" priority="1773"/>
    <cfRule type="duplicateValues" dxfId="3" priority="1488"/>
    <cfRule type="duplicateValues" dxfId="0" priority="633"/>
    <cfRule type="duplicateValues" dxfId="0" priority="348"/>
  </conditionalFormatting>
  <conditionalFormatting sqref="D1676">
    <cfRule type="duplicateValues" dxfId="3" priority="5478"/>
    <cfRule type="duplicateValues" dxfId="3" priority="5193"/>
    <cfRule type="duplicateValues" dxfId="3" priority="4908"/>
    <cfRule type="duplicateValues" dxfId="3" priority="4623"/>
    <cfRule type="duplicateValues" dxfId="3" priority="4338"/>
    <cfRule type="duplicateValues" dxfId="3" priority="4053"/>
    <cfRule type="duplicateValues" dxfId="0" priority="1203"/>
    <cfRule type="duplicateValues" dxfId="0" priority="918"/>
  </conditionalFormatting>
  <conditionalFormatting sqref="C1677">
    <cfRule type="duplicateValues" dxfId="3" priority="3767"/>
    <cfRule type="duplicateValues" dxfId="3" priority="3482"/>
    <cfRule type="duplicateValues" dxfId="3" priority="3197"/>
    <cfRule type="duplicateValues" dxfId="3" priority="2912"/>
    <cfRule type="duplicateValues" dxfId="3" priority="2627"/>
    <cfRule type="duplicateValues" dxfId="3" priority="2342"/>
    <cfRule type="duplicateValues" dxfId="3" priority="2057"/>
    <cfRule type="duplicateValues" dxfId="3" priority="1772"/>
    <cfRule type="duplicateValues" dxfId="3" priority="1487"/>
    <cfRule type="duplicateValues" dxfId="0" priority="632"/>
    <cfRule type="duplicateValues" dxfId="0" priority="347"/>
  </conditionalFormatting>
  <conditionalFormatting sqref="D1677">
    <cfRule type="duplicateValues" dxfId="3" priority="5477"/>
    <cfRule type="duplicateValues" dxfId="3" priority="5192"/>
    <cfRule type="duplicateValues" dxfId="3" priority="4907"/>
    <cfRule type="duplicateValues" dxfId="3" priority="4622"/>
    <cfRule type="duplicateValues" dxfId="3" priority="4337"/>
    <cfRule type="duplicateValues" dxfId="3" priority="4052"/>
    <cfRule type="duplicateValues" dxfId="0" priority="1202"/>
    <cfRule type="duplicateValues" dxfId="0" priority="917"/>
  </conditionalFormatting>
  <conditionalFormatting sqref="C1678">
    <cfRule type="duplicateValues" dxfId="3" priority="3766"/>
    <cfRule type="duplicateValues" dxfId="3" priority="3481"/>
    <cfRule type="duplicateValues" dxfId="3" priority="3196"/>
    <cfRule type="duplicateValues" dxfId="3" priority="2911"/>
    <cfRule type="duplicateValues" dxfId="3" priority="2626"/>
    <cfRule type="duplicateValues" dxfId="3" priority="2341"/>
    <cfRule type="duplicateValues" dxfId="3" priority="2056"/>
    <cfRule type="duplicateValues" dxfId="3" priority="1771"/>
    <cfRule type="duplicateValues" dxfId="3" priority="1486"/>
    <cfRule type="duplicateValues" dxfId="0" priority="631"/>
    <cfRule type="duplicateValues" dxfId="0" priority="346"/>
  </conditionalFormatting>
  <conditionalFormatting sqref="D1678">
    <cfRule type="duplicateValues" dxfId="3" priority="5476"/>
    <cfRule type="duplicateValues" dxfId="3" priority="5191"/>
    <cfRule type="duplicateValues" dxfId="3" priority="4906"/>
    <cfRule type="duplicateValues" dxfId="3" priority="4621"/>
    <cfRule type="duplicateValues" dxfId="3" priority="4336"/>
    <cfRule type="duplicateValues" dxfId="3" priority="4051"/>
    <cfRule type="duplicateValues" dxfId="0" priority="1201"/>
    <cfRule type="duplicateValues" dxfId="0" priority="916"/>
  </conditionalFormatting>
  <conditionalFormatting sqref="C1679">
    <cfRule type="duplicateValues" dxfId="3" priority="3765"/>
    <cfRule type="duplicateValues" dxfId="3" priority="3480"/>
    <cfRule type="duplicateValues" dxfId="3" priority="3195"/>
    <cfRule type="duplicateValues" dxfId="3" priority="2910"/>
    <cfRule type="duplicateValues" dxfId="3" priority="2625"/>
    <cfRule type="duplicateValues" dxfId="3" priority="2340"/>
    <cfRule type="duplicateValues" dxfId="3" priority="2055"/>
    <cfRule type="duplicateValues" dxfId="3" priority="1770"/>
    <cfRule type="duplicateValues" dxfId="3" priority="1485"/>
    <cfRule type="duplicateValues" dxfId="0" priority="630"/>
    <cfRule type="duplicateValues" dxfId="0" priority="345"/>
  </conditionalFormatting>
  <conditionalFormatting sqref="D1679">
    <cfRule type="duplicateValues" dxfId="3" priority="5475"/>
    <cfRule type="duplicateValues" dxfId="3" priority="5190"/>
    <cfRule type="duplicateValues" dxfId="3" priority="4905"/>
    <cfRule type="duplicateValues" dxfId="3" priority="4620"/>
    <cfRule type="duplicateValues" dxfId="3" priority="4335"/>
    <cfRule type="duplicateValues" dxfId="3" priority="4050"/>
    <cfRule type="duplicateValues" dxfId="0" priority="1200"/>
    <cfRule type="duplicateValues" dxfId="0" priority="915"/>
  </conditionalFormatting>
  <conditionalFormatting sqref="C1680">
    <cfRule type="duplicateValues" dxfId="3" priority="3764"/>
    <cfRule type="duplicateValues" dxfId="3" priority="3479"/>
    <cfRule type="duplicateValues" dxfId="3" priority="3194"/>
    <cfRule type="duplicateValues" dxfId="3" priority="2909"/>
    <cfRule type="duplicateValues" dxfId="3" priority="2624"/>
    <cfRule type="duplicateValues" dxfId="3" priority="2339"/>
    <cfRule type="duplicateValues" dxfId="3" priority="2054"/>
    <cfRule type="duplicateValues" dxfId="3" priority="1769"/>
    <cfRule type="duplicateValues" dxfId="3" priority="1484"/>
    <cfRule type="duplicateValues" dxfId="0" priority="629"/>
    <cfRule type="duplicateValues" dxfId="0" priority="344"/>
  </conditionalFormatting>
  <conditionalFormatting sqref="D1680">
    <cfRule type="duplicateValues" dxfId="3" priority="5474"/>
    <cfRule type="duplicateValues" dxfId="3" priority="5189"/>
    <cfRule type="duplicateValues" dxfId="3" priority="4904"/>
    <cfRule type="duplicateValues" dxfId="3" priority="4619"/>
    <cfRule type="duplicateValues" dxfId="3" priority="4334"/>
    <cfRule type="duplicateValues" dxfId="3" priority="4049"/>
    <cfRule type="duplicateValues" dxfId="0" priority="1199"/>
    <cfRule type="duplicateValues" dxfId="0" priority="914"/>
  </conditionalFormatting>
  <conditionalFormatting sqref="C1681">
    <cfRule type="duplicateValues" dxfId="3" priority="3763"/>
    <cfRule type="duplicateValues" dxfId="3" priority="3478"/>
    <cfRule type="duplicateValues" dxfId="3" priority="3193"/>
    <cfRule type="duplicateValues" dxfId="3" priority="2908"/>
    <cfRule type="duplicateValues" dxfId="3" priority="2623"/>
    <cfRule type="duplicateValues" dxfId="3" priority="2338"/>
    <cfRule type="duplicateValues" dxfId="3" priority="2053"/>
    <cfRule type="duplicateValues" dxfId="3" priority="1768"/>
    <cfRule type="duplicateValues" dxfId="3" priority="1483"/>
    <cfRule type="duplicateValues" dxfId="0" priority="628"/>
    <cfRule type="duplicateValues" dxfId="0" priority="343"/>
  </conditionalFormatting>
  <conditionalFormatting sqref="D1681">
    <cfRule type="duplicateValues" dxfId="3" priority="5473"/>
    <cfRule type="duplicateValues" dxfId="3" priority="5188"/>
    <cfRule type="duplicateValues" dxfId="3" priority="4903"/>
    <cfRule type="duplicateValues" dxfId="3" priority="4618"/>
    <cfRule type="duplicateValues" dxfId="3" priority="4333"/>
    <cfRule type="duplicateValues" dxfId="3" priority="4048"/>
    <cfRule type="duplicateValues" dxfId="0" priority="1198"/>
    <cfRule type="duplicateValues" dxfId="0" priority="913"/>
  </conditionalFormatting>
  <conditionalFormatting sqref="C1682">
    <cfRule type="duplicateValues" dxfId="3" priority="3762"/>
    <cfRule type="duplicateValues" dxfId="3" priority="3477"/>
    <cfRule type="duplicateValues" dxfId="3" priority="3192"/>
    <cfRule type="duplicateValues" dxfId="3" priority="2907"/>
    <cfRule type="duplicateValues" dxfId="3" priority="2622"/>
    <cfRule type="duplicateValues" dxfId="3" priority="2337"/>
    <cfRule type="duplicateValues" dxfId="3" priority="2052"/>
    <cfRule type="duplicateValues" dxfId="3" priority="1767"/>
    <cfRule type="duplicateValues" dxfId="3" priority="1482"/>
    <cfRule type="duplicateValues" dxfId="0" priority="627"/>
    <cfRule type="duplicateValues" dxfId="0" priority="342"/>
  </conditionalFormatting>
  <conditionalFormatting sqref="D1682">
    <cfRule type="duplicateValues" dxfId="3" priority="5472"/>
    <cfRule type="duplicateValues" dxfId="3" priority="5187"/>
    <cfRule type="duplicateValues" dxfId="3" priority="4902"/>
    <cfRule type="duplicateValues" dxfId="3" priority="4617"/>
    <cfRule type="duplicateValues" dxfId="3" priority="4332"/>
    <cfRule type="duplicateValues" dxfId="3" priority="4047"/>
    <cfRule type="duplicateValues" dxfId="0" priority="1197"/>
    <cfRule type="duplicateValues" dxfId="0" priority="912"/>
  </conditionalFormatting>
  <conditionalFormatting sqref="C1683">
    <cfRule type="duplicateValues" dxfId="3" priority="3761"/>
    <cfRule type="duplicateValues" dxfId="3" priority="3476"/>
    <cfRule type="duplicateValues" dxfId="3" priority="3191"/>
    <cfRule type="duplicateValues" dxfId="3" priority="2906"/>
    <cfRule type="duplicateValues" dxfId="3" priority="2621"/>
    <cfRule type="duplicateValues" dxfId="3" priority="2336"/>
    <cfRule type="duplicateValues" dxfId="3" priority="2051"/>
    <cfRule type="duplicateValues" dxfId="3" priority="1766"/>
    <cfRule type="duplicateValues" dxfId="3" priority="1481"/>
    <cfRule type="duplicateValues" dxfId="0" priority="626"/>
    <cfRule type="duplicateValues" dxfId="0" priority="341"/>
  </conditionalFormatting>
  <conditionalFormatting sqref="D1683">
    <cfRule type="duplicateValues" dxfId="3" priority="5471"/>
    <cfRule type="duplicateValues" dxfId="3" priority="5186"/>
    <cfRule type="duplicateValues" dxfId="3" priority="4901"/>
    <cfRule type="duplicateValues" dxfId="3" priority="4616"/>
    <cfRule type="duplicateValues" dxfId="3" priority="4331"/>
    <cfRule type="duplicateValues" dxfId="3" priority="4046"/>
    <cfRule type="duplicateValues" dxfId="0" priority="1196"/>
    <cfRule type="duplicateValues" dxfId="0" priority="911"/>
  </conditionalFormatting>
  <conditionalFormatting sqref="C1684">
    <cfRule type="duplicateValues" dxfId="3" priority="3760"/>
    <cfRule type="duplicateValues" dxfId="3" priority="3475"/>
    <cfRule type="duplicateValues" dxfId="3" priority="3190"/>
    <cfRule type="duplicateValues" dxfId="3" priority="2905"/>
    <cfRule type="duplicateValues" dxfId="3" priority="2620"/>
    <cfRule type="duplicateValues" dxfId="3" priority="2335"/>
    <cfRule type="duplicateValues" dxfId="3" priority="2050"/>
    <cfRule type="duplicateValues" dxfId="3" priority="1765"/>
    <cfRule type="duplicateValues" dxfId="3" priority="1480"/>
    <cfRule type="duplicateValues" dxfId="0" priority="625"/>
    <cfRule type="duplicateValues" dxfId="0" priority="340"/>
  </conditionalFormatting>
  <conditionalFormatting sqref="D1684">
    <cfRule type="duplicateValues" dxfId="3" priority="5470"/>
    <cfRule type="duplicateValues" dxfId="3" priority="5185"/>
    <cfRule type="duplicateValues" dxfId="3" priority="4900"/>
    <cfRule type="duplicateValues" dxfId="3" priority="4615"/>
    <cfRule type="duplicateValues" dxfId="3" priority="4330"/>
    <cfRule type="duplicateValues" dxfId="3" priority="4045"/>
    <cfRule type="duplicateValues" dxfId="0" priority="1195"/>
    <cfRule type="duplicateValues" dxfId="0" priority="910"/>
  </conditionalFormatting>
  <conditionalFormatting sqref="C1685">
    <cfRule type="duplicateValues" dxfId="3" priority="3759"/>
    <cfRule type="duplicateValues" dxfId="3" priority="3474"/>
    <cfRule type="duplicateValues" dxfId="3" priority="3189"/>
    <cfRule type="duplicateValues" dxfId="3" priority="2904"/>
    <cfRule type="duplicateValues" dxfId="3" priority="2619"/>
    <cfRule type="duplicateValues" dxfId="3" priority="2334"/>
    <cfRule type="duplicateValues" dxfId="3" priority="2049"/>
    <cfRule type="duplicateValues" dxfId="3" priority="1764"/>
    <cfRule type="duplicateValues" dxfId="3" priority="1479"/>
    <cfRule type="duplicateValues" dxfId="0" priority="624"/>
    <cfRule type="duplicateValues" dxfId="0" priority="339"/>
  </conditionalFormatting>
  <conditionalFormatting sqref="D1685">
    <cfRule type="duplicateValues" dxfId="3" priority="5469"/>
    <cfRule type="duplicateValues" dxfId="3" priority="5184"/>
    <cfRule type="duplicateValues" dxfId="3" priority="4899"/>
    <cfRule type="duplicateValues" dxfId="3" priority="4614"/>
    <cfRule type="duplicateValues" dxfId="3" priority="4329"/>
    <cfRule type="duplicateValues" dxfId="3" priority="4044"/>
    <cfRule type="duplicateValues" dxfId="0" priority="1194"/>
    <cfRule type="duplicateValues" dxfId="0" priority="909"/>
  </conditionalFormatting>
  <conditionalFormatting sqref="C1686">
    <cfRule type="duplicateValues" dxfId="3" priority="3758"/>
    <cfRule type="duplicateValues" dxfId="3" priority="3473"/>
    <cfRule type="duplicateValues" dxfId="3" priority="3188"/>
    <cfRule type="duplicateValues" dxfId="3" priority="2903"/>
    <cfRule type="duplicateValues" dxfId="3" priority="2618"/>
    <cfRule type="duplicateValues" dxfId="3" priority="2333"/>
    <cfRule type="duplicateValues" dxfId="3" priority="2048"/>
    <cfRule type="duplicateValues" dxfId="3" priority="1763"/>
    <cfRule type="duplicateValues" dxfId="3" priority="1478"/>
    <cfRule type="duplicateValues" dxfId="0" priority="623"/>
    <cfRule type="duplicateValues" dxfId="0" priority="338"/>
  </conditionalFormatting>
  <conditionalFormatting sqref="D1686">
    <cfRule type="duplicateValues" dxfId="3" priority="5468"/>
    <cfRule type="duplicateValues" dxfId="3" priority="5183"/>
    <cfRule type="duplicateValues" dxfId="3" priority="4898"/>
    <cfRule type="duplicateValues" dxfId="3" priority="4613"/>
    <cfRule type="duplicateValues" dxfId="3" priority="4328"/>
    <cfRule type="duplicateValues" dxfId="3" priority="4043"/>
    <cfRule type="duplicateValues" dxfId="0" priority="1193"/>
    <cfRule type="duplicateValues" dxfId="0" priority="908"/>
  </conditionalFormatting>
  <conditionalFormatting sqref="C1687">
    <cfRule type="duplicateValues" dxfId="3" priority="3757"/>
    <cfRule type="duplicateValues" dxfId="3" priority="3472"/>
    <cfRule type="duplicateValues" dxfId="3" priority="3187"/>
    <cfRule type="duplicateValues" dxfId="3" priority="2902"/>
    <cfRule type="duplicateValues" dxfId="3" priority="2617"/>
    <cfRule type="duplicateValues" dxfId="3" priority="2332"/>
    <cfRule type="duplicateValues" dxfId="3" priority="2047"/>
    <cfRule type="duplicateValues" dxfId="3" priority="1762"/>
    <cfRule type="duplicateValues" dxfId="3" priority="1477"/>
    <cfRule type="duplicateValues" dxfId="0" priority="622"/>
    <cfRule type="duplicateValues" dxfId="0" priority="337"/>
  </conditionalFormatting>
  <conditionalFormatting sqref="D1687">
    <cfRule type="duplicateValues" dxfId="3" priority="5467"/>
    <cfRule type="duplicateValues" dxfId="3" priority="5182"/>
    <cfRule type="duplicateValues" dxfId="3" priority="4897"/>
    <cfRule type="duplicateValues" dxfId="3" priority="4612"/>
    <cfRule type="duplicateValues" dxfId="3" priority="4327"/>
    <cfRule type="duplicateValues" dxfId="3" priority="4042"/>
    <cfRule type="duplicateValues" dxfId="0" priority="1192"/>
    <cfRule type="duplicateValues" dxfId="0" priority="907"/>
  </conditionalFormatting>
  <conditionalFormatting sqref="C1688">
    <cfRule type="duplicateValues" dxfId="3" priority="3756"/>
    <cfRule type="duplicateValues" dxfId="3" priority="3471"/>
    <cfRule type="duplicateValues" dxfId="3" priority="3186"/>
    <cfRule type="duplicateValues" dxfId="3" priority="2901"/>
    <cfRule type="duplicateValues" dxfId="3" priority="2616"/>
    <cfRule type="duplicateValues" dxfId="3" priority="2331"/>
    <cfRule type="duplicateValues" dxfId="3" priority="2046"/>
    <cfRule type="duplicateValues" dxfId="3" priority="1761"/>
    <cfRule type="duplicateValues" dxfId="3" priority="1476"/>
    <cfRule type="duplicateValues" dxfId="0" priority="621"/>
    <cfRule type="duplicateValues" dxfId="0" priority="336"/>
  </conditionalFormatting>
  <conditionalFormatting sqref="D1688">
    <cfRule type="duplicateValues" dxfId="3" priority="5466"/>
    <cfRule type="duplicateValues" dxfId="3" priority="5181"/>
    <cfRule type="duplicateValues" dxfId="3" priority="4896"/>
    <cfRule type="duplicateValues" dxfId="3" priority="4611"/>
    <cfRule type="duplicateValues" dxfId="3" priority="4326"/>
    <cfRule type="duplicateValues" dxfId="3" priority="4041"/>
    <cfRule type="duplicateValues" dxfId="0" priority="1191"/>
    <cfRule type="duplicateValues" dxfId="0" priority="906"/>
  </conditionalFormatting>
  <conditionalFormatting sqref="C1689">
    <cfRule type="duplicateValues" dxfId="3" priority="3755"/>
    <cfRule type="duplicateValues" dxfId="3" priority="3470"/>
    <cfRule type="duplicateValues" dxfId="3" priority="3185"/>
    <cfRule type="duplicateValues" dxfId="3" priority="2900"/>
    <cfRule type="duplicateValues" dxfId="3" priority="2615"/>
    <cfRule type="duplicateValues" dxfId="3" priority="2330"/>
    <cfRule type="duplicateValues" dxfId="3" priority="2045"/>
    <cfRule type="duplicateValues" dxfId="3" priority="1760"/>
    <cfRule type="duplicateValues" dxfId="3" priority="1475"/>
    <cfRule type="duplicateValues" dxfId="0" priority="620"/>
    <cfRule type="duplicateValues" dxfId="0" priority="335"/>
  </conditionalFormatting>
  <conditionalFormatting sqref="D1689">
    <cfRule type="duplicateValues" dxfId="3" priority="5465"/>
    <cfRule type="duplicateValues" dxfId="3" priority="5180"/>
    <cfRule type="duplicateValues" dxfId="3" priority="4895"/>
    <cfRule type="duplicateValues" dxfId="3" priority="4610"/>
    <cfRule type="duplicateValues" dxfId="3" priority="4325"/>
    <cfRule type="duplicateValues" dxfId="3" priority="4040"/>
    <cfRule type="duplicateValues" dxfId="0" priority="1190"/>
    <cfRule type="duplicateValues" dxfId="0" priority="905"/>
  </conditionalFormatting>
  <conditionalFormatting sqref="C1690">
    <cfRule type="duplicateValues" dxfId="3" priority="3754"/>
    <cfRule type="duplicateValues" dxfId="3" priority="3469"/>
    <cfRule type="duplicateValues" dxfId="3" priority="3184"/>
    <cfRule type="duplicateValues" dxfId="3" priority="2899"/>
    <cfRule type="duplicateValues" dxfId="3" priority="2614"/>
    <cfRule type="duplicateValues" dxfId="3" priority="2329"/>
    <cfRule type="duplicateValues" dxfId="3" priority="2044"/>
    <cfRule type="duplicateValues" dxfId="3" priority="1759"/>
    <cfRule type="duplicateValues" dxfId="3" priority="1474"/>
    <cfRule type="duplicateValues" dxfId="0" priority="619"/>
    <cfRule type="duplicateValues" dxfId="0" priority="334"/>
  </conditionalFormatting>
  <conditionalFormatting sqref="D1690">
    <cfRule type="duplicateValues" dxfId="3" priority="5464"/>
    <cfRule type="duplicateValues" dxfId="3" priority="5179"/>
    <cfRule type="duplicateValues" dxfId="3" priority="4894"/>
    <cfRule type="duplicateValues" dxfId="3" priority="4609"/>
    <cfRule type="duplicateValues" dxfId="3" priority="4324"/>
    <cfRule type="duplicateValues" dxfId="3" priority="4039"/>
    <cfRule type="duplicateValues" dxfId="0" priority="1189"/>
    <cfRule type="duplicateValues" dxfId="0" priority="904"/>
  </conditionalFormatting>
  <conditionalFormatting sqref="C1691">
    <cfRule type="duplicateValues" dxfId="3" priority="3753"/>
    <cfRule type="duplicateValues" dxfId="3" priority="3468"/>
    <cfRule type="duplicateValues" dxfId="3" priority="3183"/>
    <cfRule type="duplicateValues" dxfId="3" priority="2898"/>
    <cfRule type="duplicateValues" dxfId="3" priority="2613"/>
    <cfRule type="duplicateValues" dxfId="3" priority="2328"/>
    <cfRule type="duplicateValues" dxfId="3" priority="2043"/>
    <cfRule type="duplicateValues" dxfId="3" priority="1758"/>
    <cfRule type="duplicateValues" dxfId="3" priority="1473"/>
    <cfRule type="duplicateValues" dxfId="0" priority="618"/>
    <cfRule type="duplicateValues" dxfId="0" priority="333"/>
  </conditionalFormatting>
  <conditionalFormatting sqref="D1691">
    <cfRule type="duplicateValues" dxfId="3" priority="5463"/>
    <cfRule type="duplicateValues" dxfId="3" priority="5178"/>
    <cfRule type="duplicateValues" dxfId="3" priority="4893"/>
    <cfRule type="duplicateValues" dxfId="3" priority="4608"/>
    <cfRule type="duplicateValues" dxfId="3" priority="4323"/>
    <cfRule type="duplicateValues" dxfId="3" priority="4038"/>
    <cfRule type="duplicateValues" dxfId="0" priority="1188"/>
    <cfRule type="duplicateValues" dxfId="0" priority="903"/>
  </conditionalFormatting>
  <conditionalFormatting sqref="C1692">
    <cfRule type="duplicateValues" dxfId="3" priority="3752"/>
    <cfRule type="duplicateValues" dxfId="3" priority="3467"/>
    <cfRule type="duplicateValues" dxfId="3" priority="3182"/>
    <cfRule type="duplicateValues" dxfId="3" priority="2897"/>
    <cfRule type="duplicateValues" dxfId="3" priority="2612"/>
    <cfRule type="duplicateValues" dxfId="3" priority="2327"/>
    <cfRule type="duplicateValues" dxfId="3" priority="2042"/>
    <cfRule type="duplicateValues" dxfId="3" priority="1757"/>
    <cfRule type="duplicateValues" dxfId="3" priority="1472"/>
    <cfRule type="duplicateValues" dxfId="0" priority="617"/>
    <cfRule type="duplicateValues" dxfId="0" priority="332"/>
  </conditionalFormatting>
  <conditionalFormatting sqref="D1692">
    <cfRule type="duplicateValues" dxfId="3" priority="5462"/>
    <cfRule type="duplicateValues" dxfId="3" priority="5177"/>
    <cfRule type="duplicateValues" dxfId="3" priority="4892"/>
    <cfRule type="duplicateValues" dxfId="3" priority="4607"/>
    <cfRule type="duplicateValues" dxfId="3" priority="4322"/>
    <cfRule type="duplicateValues" dxfId="3" priority="4037"/>
    <cfRule type="duplicateValues" dxfId="0" priority="1187"/>
    <cfRule type="duplicateValues" dxfId="0" priority="902"/>
  </conditionalFormatting>
  <conditionalFormatting sqref="C1693">
    <cfRule type="duplicateValues" dxfId="3" priority="3751"/>
    <cfRule type="duplicateValues" dxfId="3" priority="3466"/>
    <cfRule type="duplicateValues" dxfId="3" priority="3181"/>
    <cfRule type="duplicateValues" dxfId="3" priority="2896"/>
    <cfRule type="duplicateValues" dxfId="3" priority="2611"/>
    <cfRule type="duplicateValues" dxfId="3" priority="2326"/>
    <cfRule type="duplicateValues" dxfId="3" priority="2041"/>
    <cfRule type="duplicateValues" dxfId="3" priority="1756"/>
    <cfRule type="duplicateValues" dxfId="3" priority="1471"/>
    <cfRule type="duplicateValues" dxfId="0" priority="616"/>
    <cfRule type="duplicateValues" dxfId="0" priority="331"/>
  </conditionalFormatting>
  <conditionalFormatting sqref="D1693">
    <cfRule type="duplicateValues" dxfId="3" priority="5461"/>
    <cfRule type="duplicateValues" dxfId="3" priority="5176"/>
    <cfRule type="duplicateValues" dxfId="3" priority="4891"/>
    <cfRule type="duplicateValues" dxfId="3" priority="4606"/>
    <cfRule type="duplicateValues" dxfId="3" priority="4321"/>
    <cfRule type="duplicateValues" dxfId="3" priority="4036"/>
    <cfRule type="duplicateValues" dxfId="0" priority="1186"/>
    <cfRule type="duplicateValues" dxfId="0" priority="901"/>
  </conditionalFormatting>
  <conditionalFormatting sqref="C1694">
    <cfRule type="duplicateValues" dxfId="3" priority="3750"/>
    <cfRule type="duplicateValues" dxfId="3" priority="3465"/>
    <cfRule type="duplicateValues" dxfId="3" priority="3180"/>
    <cfRule type="duplicateValues" dxfId="3" priority="2895"/>
    <cfRule type="duplicateValues" dxfId="3" priority="2610"/>
    <cfRule type="duplicateValues" dxfId="3" priority="2325"/>
    <cfRule type="duplicateValues" dxfId="3" priority="2040"/>
    <cfRule type="duplicateValues" dxfId="3" priority="1755"/>
    <cfRule type="duplicateValues" dxfId="3" priority="1470"/>
    <cfRule type="duplicateValues" dxfId="0" priority="615"/>
    <cfRule type="duplicateValues" dxfId="0" priority="330"/>
  </conditionalFormatting>
  <conditionalFormatting sqref="D1694">
    <cfRule type="duplicateValues" dxfId="3" priority="5460"/>
    <cfRule type="duplicateValues" dxfId="3" priority="5175"/>
    <cfRule type="duplicateValues" dxfId="3" priority="4890"/>
    <cfRule type="duplicateValues" dxfId="3" priority="4605"/>
    <cfRule type="duplicateValues" dxfId="3" priority="4320"/>
    <cfRule type="duplicateValues" dxfId="3" priority="4035"/>
    <cfRule type="duplicateValues" dxfId="0" priority="1185"/>
    <cfRule type="duplicateValues" dxfId="0" priority="900"/>
  </conditionalFormatting>
  <conditionalFormatting sqref="C1695">
    <cfRule type="duplicateValues" dxfId="3" priority="3749"/>
    <cfRule type="duplicateValues" dxfId="3" priority="3464"/>
    <cfRule type="duplicateValues" dxfId="3" priority="3179"/>
    <cfRule type="duplicateValues" dxfId="3" priority="2894"/>
    <cfRule type="duplicateValues" dxfId="3" priority="2609"/>
    <cfRule type="duplicateValues" dxfId="3" priority="2324"/>
    <cfRule type="duplicateValues" dxfId="3" priority="2039"/>
    <cfRule type="duplicateValues" dxfId="3" priority="1754"/>
    <cfRule type="duplicateValues" dxfId="3" priority="1469"/>
    <cfRule type="duplicateValues" dxfId="0" priority="614"/>
    <cfRule type="duplicateValues" dxfId="0" priority="329"/>
  </conditionalFormatting>
  <conditionalFormatting sqref="D1695">
    <cfRule type="duplicateValues" dxfId="3" priority="5459"/>
    <cfRule type="duplicateValues" dxfId="3" priority="5174"/>
    <cfRule type="duplicateValues" dxfId="3" priority="4889"/>
    <cfRule type="duplicateValues" dxfId="3" priority="4604"/>
    <cfRule type="duplicateValues" dxfId="3" priority="4319"/>
    <cfRule type="duplicateValues" dxfId="3" priority="4034"/>
    <cfRule type="duplicateValues" dxfId="0" priority="1184"/>
    <cfRule type="duplicateValues" dxfId="0" priority="899"/>
  </conditionalFormatting>
  <conditionalFormatting sqref="C1696">
    <cfRule type="duplicateValues" dxfId="3" priority="3748"/>
    <cfRule type="duplicateValues" dxfId="3" priority="3463"/>
    <cfRule type="duplicateValues" dxfId="3" priority="3178"/>
    <cfRule type="duplicateValues" dxfId="3" priority="2893"/>
    <cfRule type="duplicateValues" dxfId="3" priority="2608"/>
    <cfRule type="duplicateValues" dxfId="3" priority="2323"/>
    <cfRule type="duplicateValues" dxfId="3" priority="2038"/>
    <cfRule type="duplicateValues" dxfId="3" priority="1753"/>
    <cfRule type="duplicateValues" dxfId="3" priority="1468"/>
    <cfRule type="duplicateValues" dxfId="0" priority="613"/>
    <cfRule type="duplicateValues" dxfId="0" priority="328"/>
  </conditionalFormatting>
  <conditionalFormatting sqref="D1696">
    <cfRule type="duplicateValues" dxfId="3" priority="5458"/>
    <cfRule type="duplicateValues" dxfId="3" priority="5173"/>
    <cfRule type="duplicateValues" dxfId="3" priority="4888"/>
    <cfRule type="duplicateValues" dxfId="3" priority="4603"/>
    <cfRule type="duplicateValues" dxfId="3" priority="4318"/>
    <cfRule type="duplicateValues" dxfId="3" priority="4033"/>
    <cfRule type="duplicateValues" dxfId="0" priority="1183"/>
    <cfRule type="duplicateValues" dxfId="0" priority="898"/>
  </conditionalFormatting>
  <conditionalFormatting sqref="C1697">
    <cfRule type="duplicateValues" dxfId="3" priority="3747"/>
    <cfRule type="duplicateValues" dxfId="3" priority="3462"/>
    <cfRule type="duplicateValues" dxfId="3" priority="3177"/>
    <cfRule type="duplicateValues" dxfId="3" priority="2892"/>
    <cfRule type="duplicateValues" dxfId="3" priority="2607"/>
    <cfRule type="duplicateValues" dxfId="3" priority="2322"/>
    <cfRule type="duplicateValues" dxfId="3" priority="2037"/>
    <cfRule type="duplicateValues" dxfId="3" priority="1752"/>
    <cfRule type="duplicateValues" dxfId="3" priority="1467"/>
    <cfRule type="duplicateValues" dxfId="0" priority="612"/>
    <cfRule type="duplicateValues" dxfId="0" priority="327"/>
  </conditionalFormatting>
  <conditionalFormatting sqref="D1697">
    <cfRule type="duplicateValues" dxfId="3" priority="5457"/>
    <cfRule type="duplicateValues" dxfId="3" priority="5172"/>
    <cfRule type="duplicateValues" dxfId="3" priority="4887"/>
    <cfRule type="duplicateValues" dxfId="3" priority="4602"/>
    <cfRule type="duplicateValues" dxfId="3" priority="4317"/>
    <cfRule type="duplicateValues" dxfId="3" priority="4032"/>
    <cfRule type="duplicateValues" dxfId="0" priority="1182"/>
    <cfRule type="duplicateValues" dxfId="0" priority="897"/>
  </conditionalFormatting>
  <conditionalFormatting sqref="C1698">
    <cfRule type="duplicateValues" dxfId="3" priority="3746"/>
    <cfRule type="duplicateValues" dxfId="3" priority="3461"/>
    <cfRule type="duplicateValues" dxfId="3" priority="3176"/>
    <cfRule type="duplicateValues" dxfId="3" priority="2891"/>
    <cfRule type="duplicateValues" dxfId="3" priority="2606"/>
    <cfRule type="duplicateValues" dxfId="3" priority="2321"/>
    <cfRule type="duplicateValues" dxfId="3" priority="2036"/>
    <cfRule type="duplicateValues" dxfId="3" priority="1751"/>
    <cfRule type="duplicateValues" dxfId="3" priority="1466"/>
    <cfRule type="duplicateValues" dxfId="0" priority="611"/>
    <cfRule type="duplicateValues" dxfId="0" priority="326"/>
  </conditionalFormatting>
  <conditionalFormatting sqref="D1698">
    <cfRule type="duplicateValues" dxfId="3" priority="5456"/>
    <cfRule type="duplicateValues" dxfId="3" priority="5171"/>
    <cfRule type="duplicateValues" dxfId="3" priority="4886"/>
    <cfRule type="duplicateValues" dxfId="3" priority="4601"/>
    <cfRule type="duplicateValues" dxfId="3" priority="4316"/>
    <cfRule type="duplicateValues" dxfId="3" priority="4031"/>
    <cfRule type="duplicateValues" dxfId="0" priority="1181"/>
    <cfRule type="duplicateValues" dxfId="0" priority="896"/>
  </conditionalFormatting>
  <conditionalFormatting sqref="C1699">
    <cfRule type="duplicateValues" dxfId="3" priority="3745"/>
    <cfRule type="duplicateValues" dxfId="3" priority="3460"/>
    <cfRule type="duplicateValues" dxfId="3" priority="3175"/>
    <cfRule type="duplicateValues" dxfId="3" priority="2890"/>
    <cfRule type="duplicateValues" dxfId="3" priority="2605"/>
    <cfRule type="duplicateValues" dxfId="3" priority="2320"/>
    <cfRule type="duplicateValues" dxfId="3" priority="2035"/>
    <cfRule type="duplicateValues" dxfId="3" priority="1750"/>
    <cfRule type="duplicateValues" dxfId="3" priority="1465"/>
    <cfRule type="duplicateValues" dxfId="0" priority="610"/>
    <cfRule type="duplicateValues" dxfId="0" priority="325"/>
  </conditionalFormatting>
  <conditionalFormatting sqref="D1699">
    <cfRule type="duplicateValues" dxfId="3" priority="5455"/>
    <cfRule type="duplicateValues" dxfId="3" priority="5170"/>
    <cfRule type="duplicateValues" dxfId="3" priority="4885"/>
    <cfRule type="duplicateValues" dxfId="3" priority="4600"/>
    <cfRule type="duplicateValues" dxfId="3" priority="4315"/>
    <cfRule type="duplicateValues" dxfId="3" priority="4030"/>
    <cfRule type="duplicateValues" dxfId="0" priority="1180"/>
    <cfRule type="duplicateValues" dxfId="0" priority="895"/>
  </conditionalFormatting>
  <conditionalFormatting sqref="C1700">
    <cfRule type="duplicateValues" dxfId="3" priority="3744"/>
    <cfRule type="duplicateValues" dxfId="3" priority="3459"/>
    <cfRule type="duplicateValues" dxfId="3" priority="3174"/>
    <cfRule type="duplicateValues" dxfId="3" priority="2889"/>
    <cfRule type="duplicateValues" dxfId="3" priority="2604"/>
    <cfRule type="duplicateValues" dxfId="3" priority="2319"/>
    <cfRule type="duplicateValues" dxfId="3" priority="2034"/>
    <cfRule type="duplicateValues" dxfId="3" priority="1749"/>
    <cfRule type="duplicateValues" dxfId="3" priority="1464"/>
    <cfRule type="duplicateValues" dxfId="0" priority="609"/>
    <cfRule type="duplicateValues" dxfId="0" priority="324"/>
  </conditionalFormatting>
  <conditionalFormatting sqref="D1700">
    <cfRule type="duplicateValues" dxfId="3" priority="5454"/>
    <cfRule type="duplicateValues" dxfId="3" priority="5169"/>
    <cfRule type="duplicateValues" dxfId="3" priority="4884"/>
    <cfRule type="duplicateValues" dxfId="3" priority="4599"/>
    <cfRule type="duplicateValues" dxfId="3" priority="4314"/>
    <cfRule type="duplicateValues" dxfId="3" priority="4029"/>
    <cfRule type="duplicateValues" dxfId="0" priority="1179"/>
    <cfRule type="duplicateValues" dxfId="0" priority="894"/>
  </conditionalFormatting>
  <conditionalFormatting sqref="C1701">
    <cfRule type="duplicateValues" dxfId="3" priority="3743"/>
    <cfRule type="duplicateValues" dxfId="3" priority="3458"/>
    <cfRule type="duplicateValues" dxfId="3" priority="3173"/>
    <cfRule type="duplicateValues" dxfId="3" priority="2888"/>
    <cfRule type="duplicateValues" dxfId="3" priority="2603"/>
    <cfRule type="duplicateValues" dxfId="3" priority="2318"/>
    <cfRule type="duplicateValues" dxfId="3" priority="2033"/>
    <cfRule type="duplicateValues" dxfId="3" priority="1748"/>
    <cfRule type="duplicateValues" dxfId="3" priority="1463"/>
    <cfRule type="duplicateValues" dxfId="0" priority="608"/>
    <cfRule type="duplicateValues" dxfId="0" priority="323"/>
  </conditionalFormatting>
  <conditionalFormatting sqref="D1701">
    <cfRule type="duplicateValues" dxfId="3" priority="5453"/>
    <cfRule type="duplicateValues" dxfId="3" priority="5168"/>
    <cfRule type="duplicateValues" dxfId="3" priority="4883"/>
    <cfRule type="duplicateValues" dxfId="3" priority="4598"/>
    <cfRule type="duplicateValues" dxfId="3" priority="4313"/>
    <cfRule type="duplicateValues" dxfId="3" priority="4028"/>
    <cfRule type="duplicateValues" dxfId="0" priority="1178"/>
    <cfRule type="duplicateValues" dxfId="0" priority="893"/>
  </conditionalFormatting>
  <conditionalFormatting sqref="C1702">
    <cfRule type="duplicateValues" dxfId="3" priority="3742"/>
    <cfRule type="duplicateValues" dxfId="3" priority="3457"/>
    <cfRule type="duplicateValues" dxfId="3" priority="3172"/>
    <cfRule type="duplicateValues" dxfId="3" priority="2887"/>
    <cfRule type="duplicateValues" dxfId="3" priority="2602"/>
    <cfRule type="duplicateValues" dxfId="3" priority="2317"/>
    <cfRule type="duplicateValues" dxfId="3" priority="2032"/>
    <cfRule type="duplicateValues" dxfId="3" priority="1747"/>
    <cfRule type="duplicateValues" dxfId="3" priority="1462"/>
    <cfRule type="duplicateValues" dxfId="0" priority="607"/>
    <cfRule type="duplicateValues" dxfId="0" priority="322"/>
  </conditionalFormatting>
  <conditionalFormatting sqref="D1702">
    <cfRule type="duplicateValues" dxfId="3" priority="5452"/>
    <cfRule type="duplicateValues" dxfId="3" priority="5167"/>
    <cfRule type="duplicateValues" dxfId="3" priority="4882"/>
    <cfRule type="duplicateValues" dxfId="3" priority="4597"/>
    <cfRule type="duplicateValues" dxfId="3" priority="4312"/>
    <cfRule type="duplicateValues" dxfId="3" priority="4027"/>
    <cfRule type="duplicateValues" dxfId="0" priority="1177"/>
    <cfRule type="duplicateValues" dxfId="0" priority="892"/>
  </conditionalFormatting>
  <conditionalFormatting sqref="C1703">
    <cfRule type="duplicateValues" dxfId="3" priority="3741"/>
    <cfRule type="duplicateValues" dxfId="3" priority="3456"/>
    <cfRule type="duplicateValues" dxfId="3" priority="3171"/>
    <cfRule type="duplicateValues" dxfId="3" priority="2886"/>
    <cfRule type="duplicateValues" dxfId="3" priority="2601"/>
    <cfRule type="duplicateValues" dxfId="3" priority="2316"/>
    <cfRule type="duplicateValues" dxfId="3" priority="2031"/>
    <cfRule type="duplicateValues" dxfId="3" priority="1746"/>
    <cfRule type="duplicateValues" dxfId="3" priority="1461"/>
    <cfRule type="duplicateValues" dxfId="0" priority="606"/>
    <cfRule type="duplicateValues" dxfId="0" priority="321"/>
  </conditionalFormatting>
  <conditionalFormatting sqref="D1703">
    <cfRule type="duplicateValues" dxfId="3" priority="5451"/>
    <cfRule type="duplicateValues" dxfId="3" priority="5166"/>
    <cfRule type="duplicateValues" dxfId="3" priority="4881"/>
    <cfRule type="duplicateValues" dxfId="3" priority="4596"/>
    <cfRule type="duplicateValues" dxfId="3" priority="4311"/>
    <cfRule type="duplicateValues" dxfId="3" priority="4026"/>
    <cfRule type="duplicateValues" dxfId="0" priority="1176"/>
    <cfRule type="duplicateValues" dxfId="0" priority="891"/>
  </conditionalFormatting>
  <conditionalFormatting sqref="C1704">
    <cfRule type="duplicateValues" dxfId="3" priority="3740"/>
    <cfRule type="duplicateValues" dxfId="3" priority="3455"/>
    <cfRule type="duplicateValues" dxfId="3" priority="3170"/>
    <cfRule type="duplicateValues" dxfId="3" priority="2885"/>
    <cfRule type="duplicateValues" dxfId="3" priority="2600"/>
    <cfRule type="duplicateValues" dxfId="3" priority="2315"/>
    <cfRule type="duplicateValues" dxfId="3" priority="2030"/>
    <cfRule type="duplicateValues" dxfId="3" priority="1745"/>
    <cfRule type="duplicateValues" dxfId="3" priority="1460"/>
    <cfRule type="duplicateValues" dxfId="0" priority="605"/>
    <cfRule type="duplicateValues" dxfId="0" priority="320"/>
  </conditionalFormatting>
  <conditionalFormatting sqref="D1704">
    <cfRule type="duplicateValues" dxfId="3" priority="5450"/>
    <cfRule type="duplicateValues" dxfId="3" priority="5165"/>
    <cfRule type="duplicateValues" dxfId="3" priority="4880"/>
    <cfRule type="duplicateValues" dxfId="3" priority="4595"/>
    <cfRule type="duplicateValues" dxfId="3" priority="4310"/>
    <cfRule type="duplicateValues" dxfId="3" priority="4025"/>
    <cfRule type="duplicateValues" dxfId="0" priority="1175"/>
    <cfRule type="duplicateValues" dxfId="0" priority="890"/>
  </conditionalFormatting>
  <conditionalFormatting sqref="C1705">
    <cfRule type="duplicateValues" dxfId="3" priority="3739"/>
    <cfRule type="duplicateValues" dxfId="3" priority="3454"/>
    <cfRule type="duplicateValues" dxfId="3" priority="3169"/>
    <cfRule type="duplicateValues" dxfId="3" priority="2884"/>
    <cfRule type="duplicateValues" dxfId="3" priority="2599"/>
    <cfRule type="duplicateValues" dxfId="3" priority="2314"/>
    <cfRule type="duplicateValues" dxfId="3" priority="2029"/>
    <cfRule type="duplicateValues" dxfId="3" priority="1744"/>
    <cfRule type="duplicateValues" dxfId="3" priority="1459"/>
    <cfRule type="duplicateValues" dxfId="0" priority="604"/>
    <cfRule type="duplicateValues" dxfId="0" priority="319"/>
  </conditionalFormatting>
  <conditionalFormatting sqref="D1705">
    <cfRule type="duplicateValues" dxfId="3" priority="5449"/>
    <cfRule type="duplicateValues" dxfId="3" priority="5164"/>
    <cfRule type="duplicateValues" dxfId="3" priority="4879"/>
    <cfRule type="duplicateValues" dxfId="3" priority="4594"/>
    <cfRule type="duplicateValues" dxfId="3" priority="4309"/>
    <cfRule type="duplicateValues" dxfId="3" priority="4024"/>
    <cfRule type="duplicateValues" dxfId="0" priority="1174"/>
    <cfRule type="duplicateValues" dxfId="0" priority="889"/>
  </conditionalFormatting>
  <conditionalFormatting sqref="C1706">
    <cfRule type="duplicateValues" dxfId="3" priority="3738"/>
    <cfRule type="duplicateValues" dxfId="3" priority="3453"/>
    <cfRule type="duplicateValues" dxfId="3" priority="3168"/>
    <cfRule type="duplicateValues" dxfId="3" priority="2883"/>
    <cfRule type="duplicateValues" dxfId="3" priority="2598"/>
    <cfRule type="duplicateValues" dxfId="3" priority="2313"/>
    <cfRule type="duplicateValues" dxfId="3" priority="2028"/>
    <cfRule type="duplicateValues" dxfId="3" priority="1743"/>
    <cfRule type="duplicateValues" dxfId="3" priority="1458"/>
    <cfRule type="duplicateValues" dxfId="0" priority="603"/>
    <cfRule type="duplicateValues" dxfId="0" priority="318"/>
  </conditionalFormatting>
  <conditionalFormatting sqref="D1706">
    <cfRule type="duplicateValues" dxfId="3" priority="5448"/>
    <cfRule type="duplicateValues" dxfId="3" priority="5163"/>
    <cfRule type="duplicateValues" dxfId="3" priority="4878"/>
    <cfRule type="duplicateValues" dxfId="3" priority="4593"/>
    <cfRule type="duplicateValues" dxfId="3" priority="4308"/>
    <cfRule type="duplicateValues" dxfId="3" priority="4023"/>
    <cfRule type="duplicateValues" dxfId="0" priority="1173"/>
    <cfRule type="duplicateValues" dxfId="0" priority="888"/>
  </conditionalFormatting>
  <conditionalFormatting sqref="C1707">
    <cfRule type="duplicateValues" dxfId="3" priority="3737"/>
    <cfRule type="duplicateValues" dxfId="3" priority="3452"/>
    <cfRule type="duplicateValues" dxfId="3" priority="3167"/>
    <cfRule type="duplicateValues" dxfId="3" priority="2882"/>
    <cfRule type="duplicateValues" dxfId="3" priority="2597"/>
    <cfRule type="duplicateValues" dxfId="3" priority="2312"/>
    <cfRule type="duplicateValues" dxfId="3" priority="2027"/>
    <cfRule type="duplicateValues" dxfId="3" priority="1742"/>
    <cfRule type="duplicateValues" dxfId="3" priority="1457"/>
    <cfRule type="duplicateValues" dxfId="0" priority="602"/>
    <cfRule type="duplicateValues" dxfId="0" priority="317"/>
  </conditionalFormatting>
  <conditionalFormatting sqref="D1707">
    <cfRule type="duplicateValues" dxfId="3" priority="5447"/>
    <cfRule type="duplicateValues" dxfId="3" priority="5162"/>
    <cfRule type="duplicateValues" dxfId="3" priority="4877"/>
    <cfRule type="duplicateValues" dxfId="3" priority="4592"/>
    <cfRule type="duplicateValues" dxfId="3" priority="4307"/>
    <cfRule type="duplicateValues" dxfId="3" priority="4022"/>
    <cfRule type="duplicateValues" dxfId="0" priority="1172"/>
    <cfRule type="duplicateValues" dxfId="0" priority="887"/>
  </conditionalFormatting>
  <conditionalFormatting sqref="C1708">
    <cfRule type="duplicateValues" dxfId="3" priority="3736"/>
    <cfRule type="duplicateValues" dxfId="3" priority="3451"/>
    <cfRule type="duplicateValues" dxfId="3" priority="3166"/>
    <cfRule type="duplicateValues" dxfId="3" priority="2881"/>
    <cfRule type="duplicateValues" dxfId="3" priority="2596"/>
    <cfRule type="duplicateValues" dxfId="3" priority="2311"/>
    <cfRule type="duplicateValues" dxfId="3" priority="2026"/>
    <cfRule type="duplicateValues" dxfId="3" priority="1741"/>
    <cfRule type="duplicateValues" dxfId="3" priority="1456"/>
    <cfRule type="duplicateValues" dxfId="0" priority="601"/>
    <cfRule type="duplicateValues" dxfId="0" priority="316"/>
  </conditionalFormatting>
  <conditionalFormatting sqref="D1708">
    <cfRule type="duplicateValues" dxfId="3" priority="5446"/>
    <cfRule type="duplicateValues" dxfId="3" priority="5161"/>
    <cfRule type="duplicateValues" dxfId="3" priority="4876"/>
    <cfRule type="duplicateValues" dxfId="3" priority="4591"/>
    <cfRule type="duplicateValues" dxfId="3" priority="4306"/>
    <cfRule type="duplicateValues" dxfId="3" priority="4021"/>
    <cfRule type="duplicateValues" dxfId="0" priority="1171"/>
    <cfRule type="duplicateValues" dxfId="0" priority="886"/>
  </conditionalFormatting>
  <conditionalFormatting sqref="C1709">
    <cfRule type="duplicateValues" dxfId="3" priority="3735"/>
    <cfRule type="duplicateValues" dxfId="3" priority="3450"/>
    <cfRule type="duplicateValues" dxfId="3" priority="3165"/>
    <cfRule type="duplicateValues" dxfId="3" priority="2880"/>
    <cfRule type="duplicateValues" dxfId="3" priority="2595"/>
    <cfRule type="duplicateValues" dxfId="3" priority="2310"/>
    <cfRule type="duplicateValues" dxfId="3" priority="2025"/>
    <cfRule type="duplicateValues" dxfId="3" priority="1740"/>
    <cfRule type="duplicateValues" dxfId="3" priority="1455"/>
    <cfRule type="duplicateValues" dxfId="0" priority="600"/>
    <cfRule type="duplicateValues" dxfId="0" priority="315"/>
  </conditionalFormatting>
  <conditionalFormatting sqref="D1709">
    <cfRule type="duplicateValues" dxfId="3" priority="5445"/>
    <cfRule type="duplicateValues" dxfId="3" priority="5160"/>
    <cfRule type="duplicateValues" dxfId="3" priority="4875"/>
    <cfRule type="duplicateValues" dxfId="3" priority="4590"/>
    <cfRule type="duplicateValues" dxfId="3" priority="4305"/>
    <cfRule type="duplicateValues" dxfId="3" priority="4020"/>
    <cfRule type="duplicateValues" dxfId="0" priority="1170"/>
    <cfRule type="duplicateValues" dxfId="0" priority="885"/>
  </conditionalFormatting>
  <conditionalFormatting sqref="C1710">
    <cfRule type="duplicateValues" dxfId="3" priority="3734"/>
    <cfRule type="duplicateValues" dxfId="3" priority="3449"/>
    <cfRule type="duplicateValues" dxfId="3" priority="3164"/>
    <cfRule type="duplicateValues" dxfId="3" priority="2879"/>
    <cfRule type="duplicateValues" dxfId="3" priority="2594"/>
    <cfRule type="duplicateValues" dxfId="3" priority="2309"/>
    <cfRule type="duplicateValues" dxfId="3" priority="2024"/>
    <cfRule type="duplicateValues" dxfId="3" priority="1739"/>
    <cfRule type="duplicateValues" dxfId="3" priority="1454"/>
    <cfRule type="duplicateValues" dxfId="0" priority="599"/>
    <cfRule type="duplicateValues" dxfId="0" priority="314"/>
  </conditionalFormatting>
  <conditionalFormatting sqref="D1710">
    <cfRule type="duplicateValues" dxfId="3" priority="5444"/>
    <cfRule type="duplicateValues" dxfId="3" priority="5159"/>
    <cfRule type="duplicateValues" dxfId="3" priority="4874"/>
    <cfRule type="duplicateValues" dxfId="3" priority="4589"/>
    <cfRule type="duplicateValues" dxfId="3" priority="4304"/>
    <cfRule type="duplicateValues" dxfId="3" priority="4019"/>
    <cfRule type="duplicateValues" dxfId="0" priority="1169"/>
    <cfRule type="duplicateValues" dxfId="0" priority="884"/>
  </conditionalFormatting>
  <conditionalFormatting sqref="C1711">
    <cfRule type="duplicateValues" dxfId="3" priority="3733"/>
    <cfRule type="duplicateValues" dxfId="3" priority="3448"/>
    <cfRule type="duplicateValues" dxfId="3" priority="3163"/>
    <cfRule type="duplicateValues" dxfId="3" priority="2878"/>
    <cfRule type="duplicateValues" dxfId="3" priority="2593"/>
    <cfRule type="duplicateValues" dxfId="3" priority="2308"/>
    <cfRule type="duplicateValues" dxfId="3" priority="2023"/>
    <cfRule type="duplicateValues" dxfId="3" priority="1738"/>
    <cfRule type="duplicateValues" dxfId="3" priority="1453"/>
    <cfRule type="duplicateValues" dxfId="0" priority="598"/>
    <cfRule type="duplicateValues" dxfId="0" priority="313"/>
  </conditionalFormatting>
  <conditionalFormatting sqref="D1711">
    <cfRule type="duplicateValues" dxfId="3" priority="5443"/>
    <cfRule type="duplicateValues" dxfId="3" priority="5158"/>
    <cfRule type="duplicateValues" dxfId="3" priority="4873"/>
    <cfRule type="duplicateValues" dxfId="3" priority="4588"/>
    <cfRule type="duplicateValues" dxfId="3" priority="4303"/>
    <cfRule type="duplicateValues" dxfId="3" priority="4018"/>
    <cfRule type="duplicateValues" dxfId="0" priority="1168"/>
    <cfRule type="duplicateValues" dxfId="0" priority="883"/>
  </conditionalFormatting>
  <conditionalFormatting sqref="C1712">
    <cfRule type="duplicateValues" dxfId="3" priority="3732"/>
    <cfRule type="duplicateValues" dxfId="3" priority="3447"/>
    <cfRule type="duplicateValues" dxfId="3" priority="3162"/>
    <cfRule type="duplicateValues" dxfId="3" priority="2877"/>
    <cfRule type="duplicateValues" dxfId="3" priority="2592"/>
    <cfRule type="duplicateValues" dxfId="3" priority="2307"/>
    <cfRule type="duplicateValues" dxfId="3" priority="2022"/>
    <cfRule type="duplicateValues" dxfId="3" priority="1737"/>
    <cfRule type="duplicateValues" dxfId="3" priority="1452"/>
    <cfRule type="duplicateValues" dxfId="0" priority="597"/>
    <cfRule type="duplicateValues" dxfId="0" priority="312"/>
  </conditionalFormatting>
  <conditionalFormatting sqref="D1712">
    <cfRule type="duplicateValues" dxfId="3" priority="5442"/>
    <cfRule type="duplicateValues" dxfId="3" priority="5157"/>
    <cfRule type="duplicateValues" dxfId="3" priority="4872"/>
    <cfRule type="duplicateValues" dxfId="3" priority="4587"/>
    <cfRule type="duplicateValues" dxfId="3" priority="4302"/>
    <cfRule type="duplicateValues" dxfId="3" priority="4017"/>
    <cfRule type="duplicateValues" dxfId="0" priority="1167"/>
    <cfRule type="duplicateValues" dxfId="0" priority="882"/>
  </conditionalFormatting>
  <conditionalFormatting sqref="C1713">
    <cfRule type="duplicateValues" dxfId="3" priority="3731"/>
    <cfRule type="duplicateValues" dxfId="3" priority="3446"/>
    <cfRule type="duplicateValues" dxfId="3" priority="3161"/>
    <cfRule type="duplicateValues" dxfId="3" priority="2876"/>
    <cfRule type="duplicateValues" dxfId="3" priority="2591"/>
    <cfRule type="duplicateValues" dxfId="3" priority="2306"/>
    <cfRule type="duplicateValues" dxfId="3" priority="2021"/>
    <cfRule type="duplicateValues" dxfId="3" priority="1736"/>
    <cfRule type="duplicateValues" dxfId="3" priority="1451"/>
    <cfRule type="duplicateValues" dxfId="0" priority="596"/>
    <cfRule type="duplicateValues" dxfId="0" priority="311"/>
  </conditionalFormatting>
  <conditionalFormatting sqref="D1713">
    <cfRule type="duplicateValues" dxfId="3" priority="5441"/>
    <cfRule type="duplicateValues" dxfId="3" priority="5156"/>
    <cfRule type="duplicateValues" dxfId="3" priority="4871"/>
    <cfRule type="duplicateValues" dxfId="3" priority="4586"/>
    <cfRule type="duplicateValues" dxfId="3" priority="4301"/>
    <cfRule type="duplicateValues" dxfId="3" priority="4016"/>
    <cfRule type="duplicateValues" dxfId="0" priority="1166"/>
    <cfRule type="duplicateValues" dxfId="0" priority="881"/>
  </conditionalFormatting>
  <conditionalFormatting sqref="C1714">
    <cfRule type="duplicateValues" dxfId="3" priority="3730"/>
    <cfRule type="duplicateValues" dxfId="3" priority="3445"/>
    <cfRule type="duplicateValues" dxfId="3" priority="3160"/>
    <cfRule type="duplicateValues" dxfId="3" priority="2875"/>
    <cfRule type="duplicateValues" dxfId="3" priority="2590"/>
    <cfRule type="duplicateValues" dxfId="3" priority="2305"/>
    <cfRule type="duplicateValues" dxfId="3" priority="2020"/>
    <cfRule type="duplicateValues" dxfId="3" priority="1735"/>
    <cfRule type="duplicateValues" dxfId="3" priority="1450"/>
    <cfRule type="duplicateValues" dxfId="0" priority="595"/>
    <cfRule type="duplicateValues" dxfId="0" priority="310"/>
  </conditionalFormatting>
  <conditionalFormatting sqref="D1714">
    <cfRule type="duplicateValues" dxfId="3" priority="5440"/>
    <cfRule type="duplicateValues" dxfId="3" priority="5155"/>
    <cfRule type="duplicateValues" dxfId="3" priority="4870"/>
    <cfRule type="duplicateValues" dxfId="3" priority="4585"/>
    <cfRule type="duplicateValues" dxfId="3" priority="4300"/>
    <cfRule type="duplicateValues" dxfId="3" priority="4015"/>
    <cfRule type="duplicateValues" dxfId="0" priority="1165"/>
    <cfRule type="duplicateValues" dxfId="0" priority="880"/>
  </conditionalFormatting>
  <conditionalFormatting sqref="C1715">
    <cfRule type="duplicateValues" dxfId="3" priority="3729"/>
    <cfRule type="duplicateValues" dxfId="3" priority="3444"/>
    <cfRule type="duplicateValues" dxfId="3" priority="3159"/>
    <cfRule type="duplicateValues" dxfId="3" priority="2874"/>
    <cfRule type="duplicateValues" dxfId="3" priority="2589"/>
    <cfRule type="duplicateValues" dxfId="3" priority="2304"/>
    <cfRule type="duplicateValues" dxfId="3" priority="2019"/>
    <cfRule type="duplicateValues" dxfId="3" priority="1734"/>
    <cfRule type="duplicateValues" dxfId="3" priority="1449"/>
    <cfRule type="duplicateValues" dxfId="0" priority="594"/>
    <cfRule type="duplicateValues" dxfId="0" priority="309"/>
  </conditionalFormatting>
  <conditionalFormatting sqref="D1715">
    <cfRule type="duplicateValues" dxfId="3" priority="5439"/>
    <cfRule type="duplicateValues" dxfId="3" priority="5154"/>
    <cfRule type="duplicateValues" dxfId="3" priority="4869"/>
    <cfRule type="duplicateValues" dxfId="3" priority="4584"/>
    <cfRule type="duplicateValues" dxfId="3" priority="4299"/>
    <cfRule type="duplicateValues" dxfId="3" priority="4014"/>
    <cfRule type="duplicateValues" dxfId="0" priority="1164"/>
    <cfRule type="duplicateValues" dxfId="0" priority="879"/>
  </conditionalFormatting>
  <conditionalFormatting sqref="C1716">
    <cfRule type="duplicateValues" dxfId="3" priority="3728"/>
    <cfRule type="duplicateValues" dxfId="3" priority="3443"/>
    <cfRule type="duplicateValues" dxfId="3" priority="3158"/>
    <cfRule type="duplicateValues" dxfId="3" priority="2873"/>
    <cfRule type="duplicateValues" dxfId="3" priority="2588"/>
    <cfRule type="duplicateValues" dxfId="3" priority="2303"/>
    <cfRule type="duplicateValues" dxfId="3" priority="2018"/>
    <cfRule type="duplicateValues" dxfId="3" priority="1733"/>
    <cfRule type="duplicateValues" dxfId="3" priority="1448"/>
    <cfRule type="duplicateValues" dxfId="0" priority="593"/>
    <cfRule type="duplicateValues" dxfId="0" priority="308"/>
  </conditionalFormatting>
  <conditionalFormatting sqref="D1716">
    <cfRule type="duplicateValues" dxfId="3" priority="5438"/>
    <cfRule type="duplicateValues" dxfId="3" priority="5153"/>
    <cfRule type="duplicateValues" dxfId="3" priority="4868"/>
    <cfRule type="duplicateValues" dxfId="3" priority="4583"/>
    <cfRule type="duplicateValues" dxfId="3" priority="4298"/>
    <cfRule type="duplicateValues" dxfId="3" priority="4013"/>
    <cfRule type="duplicateValues" dxfId="0" priority="1163"/>
    <cfRule type="duplicateValues" dxfId="0" priority="878"/>
  </conditionalFormatting>
  <conditionalFormatting sqref="C1717">
    <cfRule type="duplicateValues" dxfId="3" priority="3727"/>
    <cfRule type="duplicateValues" dxfId="3" priority="3442"/>
    <cfRule type="duplicateValues" dxfId="3" priority="3157"/>
    <cfRule type="duplicateValues" dxfId="3" priority="2872"/>
    <cfRule type="duplicateValues" dxfId="3" priority="2587"/>
    <cfRule type="duplicateValues" dxfId="3" priority="2302"/>
    <cfRule type="duplicateValues" dxfId="3" priority="2017"/>
    <cfRule type="duplicateValues" dxfId="3" priority="1732"/>
    <cfRule type="duplicateValues" dxfId="3" priority="1447"/>
    <cfRule type="duplicateValues" dxfId="0" priority="592"/>
    <cfRule type="duplicateValues" dxfId="0" priority="307"/>
  </conditionalFormatting>
  <conditionalFormatting sqref="D1717">
    <cfRule type="duplicateValues" dxfId="3" priority="5437"/>
    <cfRule type="duplicateValues" dxfId="3" priority="5152"/>
    <cfRule type="duplicateValues" dxfId="3" priority="4867"/>
    <cfRule type="duplicateValues" dxfId="3" priority="4582"/>
    <cfRule type="duplicateValues" dxfId="3" priority="4297"/>
    <cfRule type="duplicateValues" dxfId="3" priority="4012"/>
    <cfRule type="duplicateValues" dxfId="0" priority="1162"/>
    <cfRule type="duplicateValues" dxfId="0" priority="877"/>
  </conditionalFormatting>
  <conditionalFormatting sqref="C1718">
    <cfRule type="duplicateValues" dxfId="3" priority="3726"/>
    <cfRule type="duplicateValues" dxfId="3" priority="3441"/>
    <cfRule type="duplicateValues" dxfId="3" priority="3156"/>
    <cfRule type="duplicateValues" dxfId="3" priority="2871"/>
    <cfRule type="duplicateValues" dxfId="3" priority="2586"/>
    <cfRule type="duplicateValues" dxfId="3" priority="2301"/>
    <cfRule type="duplicateValues" dxfId="3" priority="2016"/>
    <cfRule type="duplicateValues" dxfId="3" priority="1731"/>
    <cfRule type="duplicateValues" dxfId="3" priority="1446"/>
    <cfRule type="duplicateValues" dxfId="0" priority="591"/>
    <cfRule type="duplicateValues" dxfId="0" priority="306"/>
  </conditionalFormatting>
  <conditionalFormatting sqref="D1718">
    <cfRule type="duplicateValues" dxfId="3" priority="5436"/>
    <cfRule type="duplicateValues" dxfId="3" priority="5151"/>
    <cfRule type="duplicateValues" dxfId="3" priority="4866"/>
    <cfRule type="duplicateValues" dxfId="3" priority="4581"/>
    <cfRule type="duplicateValues" dxfId="3" priority="4296"/>
    <cfRule type="duplicateValues" dxfId="3" priority="4011"/>
    <cfRule type="duplicateValues" dxfId="0" priority="1161"/>
    <cfRule type="duplicateValues" dxfId="0" priority="876"/>
  </conditionalFormatting>
  <conditionalFormatting sqref="C1719">
    <cfRule type="duplicateValues" dxfId="3" priority="3725"/>
    <cfRule type="duplicateValues" dxfId="3" priority="3440"/>
    <cfRule type="duplicateValues" dxfId="3" priority="3155"/>
    <cfRule type="duplicateValues" dxfId="3" priority="2870"/>
    <cfRule type="duplicateValues" dxfId="3" priority="2585"/>
    <cfRule type="duplicateValues" dxfId="3" priority="2300"/>
    <cfRule type="duplicateValues" dxfId="3" priority="2015"/>
    <cfRule type="duplicateValues" dxfId="3" priority="1730"/>
    <cfRule type="duplicateValues" dxfId="3" priority="1445"/>
    <cfRule type="duplicateValues" dxfId="0" priority="590"/>
    <cfRule type="duplicateValues" dxfId="0" priority="305"/>
  </conditionalFormatting>
  <conditionalFormatting sqref="D1719">
    <cfRule type="duplicateValues" dxfId="3" priority="5435"/>
    <cfRule type="duplicateValues" dxfId="3" priority="5150"/>
    <cfRule type="duplicateValues" dxfId="3" priority="4865"/>
    <cfRule type="duplicateValues" dxfId="3" priority="4580"/>
    <cfRule type="duplicateValues" dxfId="3" priority="4295"/>
    <cfRule type="duplicateValues" dxfId="3" priority="4010"/>
    <cfRule type="duplicateValues" dxfId="0" priority="1160"/>
    <cfRule type="duplicateValues" dxfId="0" priority="875"/>
  </conditionalFormatting>
  <conditionalFormatting sqref="C1720">
    <cfRule type="duplicateValues" dxfId="3" priority="3724"/>
    <cfRule type="duplicateValues" dxfId="3" priority="3439"/>
    <cfRule type="duplicateValues" dxfId="3" priority="3154"/>
    <cfRule type="duplicateValues" dxfId="3" priority="2869"/>
    <cfRule type="duplicateValues" dxfId="3" priority="2584"/>
    <cfRule type="duplicateValues" dxfId="3" priority="2299"/>
    <cfRule type="duplicateValues" dxfId="3" priority="2014"/>
    <cfRule type="duplicateValues" dxfId="3" priority="1729"/>
    <cfRule type="duplicateValues" dxfId="3" priority="1444"/>
    <cfRule type="duplicateValues" dxfId="0" priority="589"/>
    <cfRule type="duplicateValues" dxfId="0" priority="304"/>
  </conditionalFormatting>
  <conditionalFormatting sqref="D1720">
    <cfRule type="duplicateValues" dxfId="3" priority="5434"/>
    <cfRule type="duplicateValues" dxfId="3" priority="5149"/>
    <cfRule type="duplicateValues" dxfId="3" priority="4864"/>
    <cfRule type="duplicateValues" dxfId="3" priority="4579"/>
    <cfRule type="duplicateValues" dxfId="3" priority="4294"/>
    <cfRule type="duplicateValues" dxfId="3" priority="4009"/>
    <cfRule type="duplicateValues" dxfId="0" priority="1159"/>
    <cfRule type="duplicateValues" dxfId="0" priority="874"/>
  </conditionalFormatting>
  <conditionalFormatting sqref="C1721">
    <cfRule type="duplicateValues" dxfId="3" priority="3723"/>
    <cfRule type="duplicateValues" dxfId="3" priority="3438"/>
    <cfRule type="duplicateValues" dxfId="3" priority="3153"/>
    <cfRule type="duplicateValues" dxfId="3" priority="2868"/>
    <cfRule type="duplicateValues" dxfId="3" priority="2583"/>
    <cfRule type="duplicateValues" dxfId="3" priority="2298"/>
    <cfRule type="duplicateValues" dxfId="3" priority="2013"/>
    <cfRule type="duplicateValues" dxfId="3" priority="1728"/>
    <cfRule type="duplicateValues" dxfId="3" priority="1443"/>
    <cfRule type="duplicateValues" dxfId="0" priority="588"/>
    <cfRule type="duplicateValues" dxfId="0" priority="303"/>
  </conditionalFormatting>
  <conditionalFormatting sqref="D1721">
    <cfRule type="duplicateValues" dxfId="3" priority="5433"/>
    <cfRule type="duplicateValues" dxfId="3" priority="5148"/>
    <cfRule type="duplicateValues" dxfId="3" priority="4863"/>
    <cfRule type="duplicateValues" dxfId="3" priority="4578"/>
    <cfRule type="duplicateValues" dxfId="3" priority="4293"/>
    <cfRule type="duplicateValues" dxfId="3" priority="4008"/>
    <cfRule type="duplicateValues" dxfId="0" priority="1158"/>
    <cfRule type="duplicateValues" dxfId="0" priority="873"/>
  </conditionalFormatting>
  <conditionalFormatting sqref="C1722">
    <cfRule type="duplicateValues" dxfId="3" priority="3722"/>
    <cfRule type="duplicateValues" dxfId="3" priority="3437"/>
    <cfRule type="duplicateValues" dxfId="3" priority="3152"/>
    <cfRule type="duplicateValues" dxfId="3" priority="2867"/>
    <cfRule type="duplicateValues" dxfId="3" priority="2582"/>
    <cfRule type="duplicateValues" dxfId="3" priority="2297"/>
    <cfRule type="duplicateValues" dxfId="3" priority="2012"/>
    <cfRule type="duplicateValues" dxfId="3" priority="1727"/>
    <cfRule type="duplicateValues" dxfId="3" priority="1442"/>
    <cfRule type="duplicateValues" dxfId="0" priority="587"/>
    <cfRule type="duplicateValues" dxfId="0" priority="302"/>
  </conditionalFormatting>
  <conditionalFormatting sqref="D1722">
    <cfRule type="duplicateValues" dxfId="3" priority="5432"/>
    <cfRule type="duplicateValues" dxfId="3" priority="5147"/>
    <cfRule type="duplicateValues" dxfId="3" priority="4862"/>
    <cfRule type="duplicateValues" dxfId="3" priority="4577"/>
    <cfRule type="duplicateValues" dxfId="3" priority="4292"/>
    <cfRule type="duplicateValues" dxfId="3" priority="4007"/>
    <cfRule type="duplicateValues" dxfId="0" priority="1157"/>
    <cfRule type="duplicateValues" dxfId="0" priority="872"/>
  </conditionalFormatting>
  <conditionalFormatting sqref="C1723">
    <cfRule type="duplicateValues" dxfId="3" priority="3721"/>
    <cfRule type="duplicateValues" dxfId="3" priority="3436"/>
    <cfRule type="duplicateValues" dxfId="3" priority="3151"/>
    <cfRule type="duplicateValues" dxfId="3" priority="2866"/>
    <cfRule type="duplicateValues" dxfId="3" priority="2581"/>
    <cfRule type="duplicateValues" dxfId="3" priority="2296"/>
    <cfRule type="duplicateValues" dxfId="3" priority="2011"/>
    <cfRule type="duplicateValues" dxfId="3" priority="1726"/>
    <cfRule type="duplicateValues" dxfId="3" priority="1441"/>
    <cfRule type="duplicateValues" dxfId="0" priority="586"/>
    <cfRule type="duplicateValues" dxfId="0" priority="301"/>
  </conditionalFormatting>
  <conditionalFormatting sqref="D1723">
    <cfRule type="duplicateValues" dxfId="3" priority="5431"/>
    <cfRule type="duplicateValues" dxfId="3" priority="5146"/>
    <cfRule type="duplicateValues" dxfId="3" priority="4861"/>
    <cfRule type="duplicateValues" dxfId="3" priority="4576"/>
    <cfRule type="duplicateValues" dxfId="3" priority="4291"/>
    <cfRule type="duplicateValues" dxfId="3" priority="4006"/>
    <cfRule type="duplicateValues" dxfId="0" priority="1156"/>
    <cfRule type="duplicateValues" dxfId="0" priority="871"/>
  </conditionalFormatting>
  <conditionalFormatting sqref="C1724">
    <cfRule type="duplicateValues" dxfId="3" priority="3720"/>
    <cfRule type="duplicateValues" dxfId="3" priority="3435"/>
    <cfRule type="duplicateValues" dxfId="3" priority="3150"/>
    <cfRule type="duplicateValues" dxfId="3" priority="2865"/>
    <cfRule type="duplicateValues" dxfId="3" priority="2580"/>
    <cfRule type="duplicateValues" dxfId="3" priority="2295"/>
    <cfRule type="duplicateValues" dxfId="3" priority="2010"/>
    <cfRule type="duplicateValues" dxfId="3" priority="1725"/>
    <cfRule type="duplicateValues" dxfId="3" priority="1440"/>
    <cfRule type="duplicateValues" dxfId="0" priority="585"/>
    <cfRule type="duplicateValues" dxfId="0" priority="300"/>
  </conditionalFormatting>
  <conditionalFormatting sqref="D1724">
    <cfRule type="duplicateValues" dxfId="3" priority="5430"/>
    <cfRule type="duplicateValues" dxfId="3" priority="5145"/>
    <cfRule type="duplicateValues" dxfId="3" priority="4860"/>
    <cfRule type="duplicateValues" dxfId="3" priority="4575"/>
    <cfRule type="duplicateValues" dxfId="3" priority="4290"/>
    <cfRule type="duplicateValues" dxfId="3" priority="4005"/>
    <cfRule type="duplicateValues" dxfId="0" priority="1155"/>
    <cfRule type="duplicateValues" dxfId="0" priority="870"/>
  </conditionalFormatting>
  <conditionalFormatting sqref="C1725">
    <cfRule type="duplicateValues" dxfId="3" priority="3719"/>
    <cfRule type="duplicateValues" dxfId="3" priority="3434"/>
    <cfRule type="duplicateValues" dxfId="3" priority="3149"/>
    <cfRule type="duplicateValues" dxfId="3" priority="2864"/>
    <cfRule type="duplicateValues" dxfId="3" priority="2579"/>
    <cfRule type="duplicateValues" dxfId="3" priority="2294"/>
    <cfRule type="duplicateValues" dxfId="3" priority="2009"/>
    <cfRule type="duplicateValues" dxfId="3" priority="1724"/>
    <cfRule type="duplicateValues" dxfId="3" priority="1439"/>
    <cfRule type="duplicateValues" dxfId="0" priority="584"/>
    <cfRule type="duplicateValues" dxfId="0" priority="299"/>
  </conditionalFormatting>
  <conditionalFormatting sqref="D1725">
    <cfRule type="duplicateValues" dxfId="3" priority="5429"/>
    <cfRule type="duplicateValues" dxfId="3" priority="5144"/>
    <cfRule type="duplicateValues" dxfId="3" priority="4859"/>
    <cfRule type="duplicateValues" dxfId="3" priority="4574"/>
    <cfRule type="duplicateValues" dxfId="3" priority="4289"/>
    <cfRule type="duplicateValues" dxfId="3" priority="4004"/>
    <cfRule type="duplicateValues" dxfId="0" priority="1154"/>
    <cfRule type="duplicateValues" dxfId="0" priority="869"/>
  </conditionalFormatting>
  <conditionalFormatting sqref="C1726">
    <cfRule type="duplicateValues" dxfId="3" priority="3718"/>
    <cfRule type="duplicateValues" dxfId="3" priority="3433"/>
    <cfRule type="duplicateValues" dxfId="3" priority="3148"/>
    <cfRule type="duplicateValues" dxfId="3" priority="2863"/>
    <cfRule type="duplicateValues" dxfId="3" priority="2578"/>
    <cfRule type="duplicateValues" dxfId="3" priority="2293"/>
    <cfRule type="duplicateValues" dxfId="3" priority="2008"/>
    <cfRule type="duplicateValues" dxfId="3" priority="1723"/>
    <cfRule type="duplicateValues" dxfId="3" priority="1438"/>
    <cfRule type="duplicateValues" dxfId="0" priority="583"/>
    <cfRule type="duplicateValues" dxfId="0" priority="298"/>
  </conditionalFormatting>
  <conditionalFormatting sqref="D1726">
    <cfRule type="duplicateValues" dxfId="3" priority="5428"/>
    <cfRule type="duplicateValues" dxfId="3" priority="5143"/>
    <cfRule type="duplicateValues" dxfId="3" priority="4858"/>
    <cfRule type="duplicateValues" dxfId="3" priority="4573"/>
    <cfRule type="duplicateValues" dxfId="3" priority="4288"/>
    <cfRule type="duplicateValues" dxfId="3" priority="4003"/>
    <cfRule type="duplicateValues" dxfId="0" priority="1153"/>
    <cfRule type="duplicateValues" dxfId="0" priority="868"/>
  </conditionalFormatting>
  <conditionalFormatting sqref="C1727">
    <cfRule type="duplicateValues" dxfId="3" priority="3717"/>
    <cfRule type="duplicateValues" dxfId="3" priority="3432"/>
    <cfRule type="duplicateValues" dxfId="3" priority="3147"/>
    <cfRule type="duplicateValues" dxfId="3" priority="2862"/>
    <cfRule type="duplicateValues" dxfId="3" priority="2577"/>
    <cfRule type="duplicateValues" dxfId="3" priority="2292"/>
    <cfRule type="duplicateValues" dxfId="3" priority="2007"/>
    <cfRule type="duplicateValues" dxfId="3" priority="1722"/>
    <cfRule type="duplicateValues" dxfId="3" priority="1437"/>
    <cfRule type="duplicateValues" dxfId="0" priority="582"/>
    <cfRule type="duplicateValues" dxfId="0" priority="297"/>
  </conditionalFormatting>
  <conditionalFormatting sqref="D1727">
    <cfRule type="duplicateValues" dxfId="3" priority="5427"/>
    <cfRule type="duplicateValues" dxfId="3" priority="5142"/>
    <cfRule type="duplicateValues" dxfId="3" priority="4857"/>
    <cfRule type="duplicateValues" dxfId="3" priority="4572"/>
    <cfRule type="duplicateValues" dxfId="3" priority="4287"/>
    <cfRule type="duplicateValues" dxfId="3" priority="4002"/>
    <cfRule type="duplicateValues" dxfId="0" priority="1152"/>
    <cfRule type="duplicateValues" dxfId="0" priority="867"/>
  </conditionalFormatting>
  <conditionalFormatting sqref="C1728">
    <cfRule type="duplicateValues" dxfId="3" priority="3716"/>
    <cfRule type="duplicateValues" dxfId="3" priority="3431"/>
    <cfRule type="duplicateValues" dxfId="3" priority="3146"/>
    <cfRule type="duplicateValues" dxfId="3" priority="2861"/>
    <cfRule type="duplicateValues" dxfId="3" priority="2576"/>
    <cfRule type="duplicateValues" dxfId="3" priority="2291"/>
    <cfRule type="duplicateValues" dxfId="3" priority="2006"/>
    <cfRule type="duplicateValues" dxfId="3" priority="1721"/>
    <cfRule type="duplicateValues" dxfId="3" priority="1436"/>
    <cfRule type="duplicateValues" dxfId="0" priority="581"/>
    <cfRule type="duplicateValues" dxfId="0" priority="296"/>
  </conditionalFormatting>
  <conditionalFormatting sqref="D1728">
    <cfRule type="duplicateValues" dxfId="3" priority="5426"/>
    <cfRule type="duplicateValues" dxfId="3" priority="5141"/>
    <cfRule type="duplicateValues" dxfId="3" priority="4856"/>
    <cfRule type="duplicateValues" dxfId="3" priority="4571"/>
    <cfRule type="duplicateValues" dxfId="3" priority="4286"/>
    <cfRule type="duplicateValues" dxfId="3" priority="4001"/>
    <cfRule type="duplicateValues" dxfId="0" priority="1151"/>
    <cfRule type="duplicateValues" dxfId="0" priority="866"/>
  </conditionalFormatting>
  <conditionalFormatting sqref="C1729">
    <cfRule type="duplicateValues" dxfId="3" priority="3715"/>
    <cfRule type="duplicateValues" dxfId="3" priority="3430"/>
    <cfRule type="duplicateValues" dxfId="3" priority="3145"/>
    <cfRule type="duplicateValues" dxfId="3" priority="2860"/>
    <cfRule type="duplicateValues" dxfId="3" priority="2575"/>
    <cfRule type="duplicateValues" dxfId="3" priority="2290"/>
    <cfRule type="duplicateValues" dxfId="3" priority="2005"/>
    <cfRule type="duplicateValues" dxfId="3" priority="1720"/>
    <cfRule type="duplicateValues" dxfId="3" priority="1435"/>
    <cfRule type="duplicateValues" dxfId="0" priority="580"/>
    <cfRule type="duplicateValues" dxfId="0" priority="295"/>
  </conditionalFormatting>
  <conditionalFormatting sqref="D1729">
    <cfRule type="duplicateValues" dxfId="3" priority="5425"/>
    <cfRule type="duplicateValues" dxfId="3" priority="5140"/>
    <cfRule type="duplicateValues" dxfId="3" priority="4855"/>
    <cfRule type="duplicateValues" dxfId="3" priority="4570"/>
    <cfRule type="duplicateValues" dxfId="3" priority="4285"/>
    <cfRule type="duplicateValues" dxfId="3" priority="4000"/>
    <cfRule type="duplicateValues" dxfId="0" priority="1150"/>
    <cfRule type="duplicateValues" dxfId="0" priority="865"/>
  </conditionalFormatting>
  <conditionalFormatting sqref="C1730">
    <cfRule type="duplicateValues" dxfId="3" priority="3714"/>
    <cfRule type="duplicateValues" dxfId="3" priority="3429"/>
    <cfRule type="duplicateValues" dxfId="3" priority="3144"/>
    <cfRule type="duplicateValues" dxfId="3" priority="2859"/>
    <cfRule type="duplicateValues" dxfId="3" priority="2574"/>
    <cfRule type="duplicateValues" dxfId="3" priority="2289"/>
    <cfRule type="duplicateValues" dxfId="3" priority="2004"/>
    <cfRule type="duplicateValues" dxfId="3" priority="1719"/>
    <cfRule type="duplicateValues" dxfId="3" priority="1434"/>
    <cfRule type="duplicateValues" dxfId="0" priority="579"/>
    <cfRule type="duplicateValues" dxfId="0" priority="294"/>
  </conditionalFormatting>
  <conditionalFormatting sqref="D1730">
    <cfRule type="duplicateValues" dxfId="3" priority="5424"/>
    <cfRule type="duplicateValues" dxfId="3" priority="5139"/>
    <cfRule type="duplicateValues" dxfId="3" priority="4854"/>
    <cfRule type="duplicateValues" dxfId="3" priority="4569"/>
    <cfRule type="duplicateValues" dxfId="3" priority="4284"/>
    <cfRule type="duplicateValues" dxfId="3" priority="3999"/>
    <cfRule type="duplicateValues" dxfId="0" priority="1149"/>
    <cfRule type="duplicateValues" dxfId="0" priority="864"/>
  </conditionalFormatting>
  <conditionalFormatting sqref="C1731">
    <cfRule type="duplicateValues" dxfId="3" priority="3713"/>
    <cfRule type="duplicateValues" dxfId="3" priority="3428"/>
    <cfRule type="duplicateValues" dxfId="3" priority="3143"/>
    <cfRule type="duplicateValues" dxfId="3" priority="2858"/>
    <cfRule type="duplicateValues" dxfId="3" priority="2573"/>
    <cfRule type="duplicateValues" dxfId="3" priority="2288"/>
    <cfRule type="duplicateValues" dxfId="3" priority="2003"/>
    <cfRule type="duplicateValues" dxfId="3" priority="1718"/>
    <cfRule type="duplicateValues" dxfId="3" priority="1433"/>
    <cfRule type="duplicateValues" dxfId="0" priority="578"/>
    <cfRule type="duplicateValues" dxfId="0" priority="293"/>
  </conditionalFormatting>
  <conditionalFormatting sqref="D1731">
    <cfRule type="duplicateValues" dxfId="3" priority="5423"/>
    <cfRule type="duplicateValues" dxfId="3" priority="5138"/>
    <cfRule type="duplicateValues" dxfId="3" priority="4853"/>
    <cfRule type="duplicateValues" dxfId="3" priority="4568"/>
    <cfRule type="duplicateValues" dxfId="3" priority="4283"/>
    <cfRule type="duplicateValues" dxfId="3" priority="3998"/>
    <cfRule type="duplicateValues" dxfId="0" priority="1148"/>
    <cfRule type="duplicateValues" dxfId="0" priority="863"/>
  </conditionalFormatting>
  <conditionalFormatting sqref="C1732">
    <cfRule type="duplicateValues" dxfId="3" priority="3712"/>
    <cfRule type="duplicateValues" dxfId="3" priority="3427"/>
    <cfRule type="duplicateValues" dxfId="3" priority="3142"/>
    <cfRule type="duplicateValues" dxfId="3" priority="2857"/>
    <cfRule type="duplicateValues" dxfId="3" priority="2572"/>
    <cfRule type="duplicateValues" dxfId="3" priority="2287"/>
    <cfRule type="duplicateValues" dxfId="3" priority="2002"/>
    <cfRule type="duplicateValues" dxfId="3" priority="1717"/>
    <cfRule type="duplicateValues" dxfId="3" priority="1432"/>
    <cfRule type="duplicateValues" dxfId="0" priority="577"/>
    <cfRule type="duplicateValues" dxfId="0" priority="292"/>
  </conditionalFormatting>
  <conditionalFormatting sqref="D1732">
    <cfRule type="duplicateValues" dxfId="3" priority="5422"/>
    <cfRule type="duplicateValues" dxfId="3" priority="5137"/>
    <cfRule type="duplicateValues" dxfId="3" priority="4852"/>
    <cfRule type="duplicateValues" dxfId="3" priority="4567"/>
    <cfRule type="duplicateValues" dxfId="3" priority="4282"/>
    <cfRule type="duplicateValues" dxfId="3" priority="3997"/>
    <cfRule type="duplicateValues" dxfId="0" priority="1147"/>
    <cfRule type="duplicateValues" dxfId="0" priority="862"/>
  </conditionalFormatting>
  <conditionalFormatting sqref="C1733">
    <cfRule type="duplicateValues" dxfId="3" priority="3711"/>
    <cfRule type="duplicateValues" dxfId="3" priority="3426"/>
    <cfRule type="duplicateValues" dxfId="3" priority="3141"/>
    <cfRule type="duplicateValues" dxfId="3" priority="2856"/>
    <cfRule type="duplicateValues" dxfId="3" priority="2571"/>
    <cfRule type="duplicateValues" dxfId="3" priority="2286"/>
    <cfRule type="duplicateValues" dxfId="3" priority="2001"/>
    <cfRule type="duplicateValues" dxfId="3" priority="1716"/>
    <cfRule type="duplicateValues" dxfId="3" priority="1431"/>
    <cfRule type="duplicateValues" dxfId="0" priority="576"/>
    <cfRule type="duplicateValues" dxfId="0" priority="291"/>
  </conditionalFormatting>
  <conditionalFormatting sqref="D1733">
    <cfRule type="duplicateValues" dxfId="3" priority="5421"/>
    <cfRule type="duplicateValues" dxfId="3" priority="5136"/>
    <cfRule type="duplicateValues" dxfId="3" priority="4851"/>
    <cfRule type="duplicateValues" dxfId="3" priority="4566"/>
    <cfRule type="duplicateValues" dxfId="3" priority="4281"/>
    <cfRule type="duplicateValues" dxfId="3" priority="3996"/>
    <cfRule type="duplicateValues" dxfId="0" priority="1146"/>
    <cfRule type="duplicateValues" dxfId="0" priority="861"/>
  </conditionalFormatting>
  <conditionalFormatting sqref="C1734">
    <cfRule type="duplicateValues" dxfId="3" priority="3710"/>
    <cfRule type="duplicateValues" dxfId="3" priority="3425"/>
    <cfRule type="duplicateValues" dxfId="3" priority="3140"/>
    <cfRule type="duplicateValues" dxfId="3" priority="2855"/>
    <cfRule type="duplicateValues" dxfId="3" priority="2570"/>
    <cfRule type="duplicateValues" dxfId="3" priority="2285"/>
    <cfRule type="duplicateValues" dxfId="3" priority="2000"/>
    <cfRule type="duplicateValues" dxfId="3" priority="1715"/>
    <cfRule type="duplicateValues" dxfId="3" priority="1430"/>
    <cfRule type="duplicateValues" dxfId="0" priority="575"/>
    <cfRule type="duplicateValues" dxfId="0" priority="290"/>
  </conditionalFormatting>
  <conditionalFormatting sqref="D1734">
    <cfRule type="duplicateValues" dxfId="3" priority="5420"/>
    <cfRule type="duplicateValues" dxfId="3" priority="5135"/>
    <cfRule type="duplicateValues" dxfId="3" priority="4850"/>
    <cfRule type="duplicateValues" dxfId="3" priority="4565"/>
    <cfRule type="duplicateValues" dxfId="3" priority="4280"/>
    <cfRule type="duplicateValues" dxfId="3" priority="3995"/>
    <cfRule type="duplicateValues" dxfId="0" priority="1145"/>
    <cfRule type="duplicateValues" dxfId="0" priority="860"/>
  </conditionalFormatting>
  <conditionalFormatting sqref="C1735">
    <cfRule type="duplicateValues" dxfId="3" priority="3709"/>
    <cfRule type="duplicateValues" dxfId="3" priority="3424"/>
    <cfRule type="duplicateValues" dxfId="3" priority="3139"/>
    <cfRule type="duplicateValues" dxfId="3" priority="2854"/>
    <cfRule type="duplicateValues" dxfId="3" priority="2569"/>
    <cfRule type="duplicateValues" dxfId="3" priority="2284"/>
    <cfRule type="duplicateValues" dxfId="3" priority="1999"/>
    <cfRule type="duplicateValues" dxfId="3" priority="1714"/>
    <cfRule type="duplicateValues" dxfId="3" priority="1429"/>
    <cfRule type="duplicateValues" dxfId="0" priority="574"/>
    <cfRule type="duplicateValues" dxfId="0" priority="289"/>
  </conditionalFormatting>
  <conditionalFormatting sqref="D1735">
    <cfRule type="duplicateValues" dxfId="3" priority="5419"/>
    <cfRule type="duplicateValues" dxfId="3" priority="5134"/>
    <cfRule type="duplicateValues" dxfId="3" priority="4849"/>
    <cfRule type="duplicateValues" dxfId="3" priority="4564"/>
    <cfRule type="duplicateValues" dxfId="3" priority="4279"/>
    <cfRule type="duplicateValues" dxfId="3" priority="3994"/>
    <cfRule type="duplicateValues" dxfId="0" priority="1144"/>
    <cfRule type="duplicateValues" dxfId="0" priority="859"/>
  </conditionalFormatting>
  <conditionalFormatting sqref="C1736">
    <cfRule type="duplicateValues" dxfId="3" priority="3708"/>
    <cfRule type="duplicateValues" dxfId="3" priority="3423"/>
    <cfRule type="duplicateValues" dxfId="3" priority="3138"/>
    <cfRule type="duplicateValues" dxfId="3" priority="2853"/>
    <cfRule type="duplicateValues" dxfId="3" priority="2568"/>
    <cfRule type="duplicateValues" dxfId="3" priority="2283"/>
    <cfRule type="duplicateValues" dxfId="3" priority="1998"/>
    <cfRule type="duplicateValues" dxfId="3" priority="1713"/>
    <cfRule type="duplicateValues" dxfId="3" priority="1428"/>
    <cfRule type="duplicateValues" dxfId="0" priority="573"/>
    <cfRule type="duplicateValues" dxfId="0" priority="288"/>
  </conditionalFormatting>
  <conditionalFormatting sqref="D1736">
    <cfRule type="duplicateValues" dxfId="3" priority="5418"/>
    <cfRule type="duplicateValues" dxfId="3" priority="5133"/>
    <cfRule type="duplicateValues" dxfId="3" priority="4848"/>
    <cfRule type="duplicateValues" dxfId="3" priority="4563"/>
    <cfRule type="duplicateValues" dxfId="3" priority="4278"/>
    <cfRule type="duplicateValues" dxfId="3" priority="3993"/>
    <cfRule type="duplicateValues" dxfId="0" priority="1143"/>
    <cfRule type="duplicateValues" dxfId="0" priority="858"/>
  </conditionalFormatting>
  <conditionalFormatting sqref="C1737">
    <cfRule type="duplicateValues" dxfId="3" priority="3707"/>
    <cfRule type="duplicateValues" dxfId="3" priority="3422"/>
    <cfRule type="duplicateValues" dxfId="3" priority="3137"/>
    <cfRule type="duplicateValues" dxfId="3" priority="2852"/>
    <cfRule type="duplicateValues" dxfId="3" priority="2567"/>
    <cfRule type="duplicateValues" dxfId="3" priority="2282"/>
    <cfRule type="duplicateValues" dxfId="3" priority="1997"/>
    <cfRule type="duplicateValues" dxfId="3" priority="1712"/>
    <cfRule type="duplicateValues" dxfId="3" priority="1427"/>
    <cfRule type="duplicateValues" dxfId="0" priority="572"/>
    <cfRule type="duplicateValues" dxfId="0" priority="287"/>
  </conditionalFormatting>
  <conditionalFormatting sqref="D1737">
    <cfRule type="duplicateValues" dxfId="3" priority="5417"/>
    <cfRule type="duplicateValues" dxfId="3" priority="5132"/>
    <cfRule type="duplicateValues" dxfId="3" priority="4847"/>
    <cfRule type="duplicateValues" dxfId="3" priority="4562"/>
    <cfRule type="duplicateValues" dxfId="3" priority="4277"/>
    <cfRule type="duplicateValues" dxfId="3" priority="3992"/>
    <cfRule type="duplicateValues" dxfId="0" priority="1142"/>
    <cfRule type="duplicateValues" dxfId="0" priority="857"/>
  </conditionalFormatting>
  <conditionalFormatting sqref="C1738">
    <cfRule type="duplicateValues" dxfId="3" priority="3706"/>
    <cfRule type="duplicateValues" dxfId="3" priority="3421"/>
    <cfRule type="duplicateValues" dxfId="3" priority="3136"/>
    <cfRule type="duplicateValues" dxfId="3" priority="2851"/>
    <cfRule type="duplicateValues" dxfId="3" priority="2566"/>
    <cfRule type="duplicateValues" dxfId="3" priority="2281"/>
    <cfRule type="duplicateValues" dxfId="3" priority="1996"/>
    <cfRule type="duplicateValues" dxfId="3" priority="1711"/>
    <cfRule type="duplicateValues" dxfId="3" priority="1426"/>
    <cfRule type="duplicateValues" dxfId="0" priority="571"/>
    <cfRule type="duplicateValues" dxfId="0" priority="286"/>
  </conditionalFormatting>
  <conditionalFormatting sqref="D1738">
    <cfRule type="duplicateValues" dxfId="3" priority="5416"/>
    <cfRule type="duplicateValues" dxfId="3" priority="5131"/>
    <cfRule type="duplicateValues" dxfId="3" priority="4846"/>
    <cfRule type="duplicateValues" dxfId="3" priority="4561"/>
    <cfRule type="duplicateValues" dxfId="3" priority="4276"/>
    <cfRule type="duplicateValues" dxfId="3" priority="3991"/>
    <cfRule type="duplicateValues" dxfId="0" priority="1141"/>
    <cfRule type="duplicateValues" dxfId="0" priority="856"/>
  </conditionalFormatting>
  <conditionalFormatting sqref="C1739">
    <cfRule type="duplicateValues" dxfId="3" priority="3705"/>
    <cfRule type="duplicateValues" dxfId="3" priority="3420"/>
    <cfRule type="duplicateValues" dxfId="3" priority="3135"/>
    <cfRule type="duplicateValues" dxfId="3" priority="2850"/>
    <cfRule type="duplicateValues" dxfId="3" priority="2565"/>
    <cfRule type="duplicateValues" dxfId="3" priority="2280"/>
    <cfRule type="duplicateValues" dxfId="3" priority="1995"/>
    <cfRule type="duplicateValues" dxfId="3" priority="1710"/>
    <cfRule type="duplicateValues" dxfId="3" priority="1425"/>
    <cfRule type="duplicateValues" dxfId="0" priority="570"/>
    <cfRule type="duplicateValues" dxfId="0" priority="285"/>
  </conditionalFormatting>
  <conditionalFormatting sqref="D1739">
    <cfRule type="duplicateValues" dxfId="3" priority="5415"/>
    <cfRule type="duplicateValues" dxfId="3" priority="5130"/>
    <cfRule type="duplicateValues" dxfId="3" priority="4845"/>
    <cfRule type="duplicateValues" dxfId="3" priority="4560"/>
    <cfRule type="duplicateValues" dxfId="3" priority="4275"/>
    <cfRule type="duplicateValues" dxfId="3" priority="3990"/>
    <cfRule type="duplicateValues" dxfId="0" priority="1140"/>
    <cfRule type="duplicateValues" dxfId="0" priority="855"/>
  </conditionalFormatting>
  <conditionalFormatting sqref="C1740">
    <cfRule type="duplicateValues" dxfId="3" priority="3704"/>
    <cfRule type="duplicateValues" dxfId="3" priority="3419"/>
    <cfRule type="duplicateValues" dxfId="3" priority="3134"/>
    <cfRule type="duplicateValues" dxfId="3" priority="2849"/>
    <cfRule type="duplicateValues" dxfId="3" priority="2564"/>
    <cfRule type="duplicateValues" dxfId="3" priority="2279"/>
    <cfRule type="duplicateValues" dxfId="3" priority="1994"/>
    <cfRule type="duplicateValues" dxfId="3" priority="1709"/>
    <cfRule type="duplicateValues" dxfId="3" priority="1424"/>
    <cfRule type="duplicateValues" dxfId="0" priority="569"/>
    <cfRule type="duplicateValues" dxfId="0" priority="284"/>
  </conditionalFormatting>
  <conditionalFormatting sqref="D1740">
    <cfRule type="duplicateValues" dxfId="3" priority="5414"/>
    <cfRule type="duplicateValues" dxfId="3" priority="5129"/>
    <cfRule type="duplicateValues" dxfId="3" priority="4844"/>
    <cfRule type="duplicateValues" dxfId="3" priority="4559"/>
    <cfRule type="duplicateValues" dxfId="3" priority="4274"/>
    <cfRule type="duplicateValues" dxfId="3" priority="3989"/>
    <cfRule type="duplicateValues" dxfId="0" priority="1139"/>
    <cfRule type="duplicateValues" dxfId="0" priority="854"/>
  </conditionalFormatting>
  <conditionalFormatting sqref="C1741">
    <cfRule type="duplicateValues" dxfId="3" priority="3703"/>
    <cfRule type="duplicateValues" dxfId="3" priority="3418"/>
    <cfRule type="duplicateValues" dxfId="3" priority="3133"/>
    <cfRule type="duplicateValues" dxfId="3" priority="2848"/>
    <cfRule type="duplicateValues" dxfId="3" priority="2563"/>
    <cfRule type="duplicateValues" dxfId="3" priority="2278"/>
    <cfRule type="duplicateValues" dxfId="3" priority="1993"/>
    <cfRule type="duplicateValues" dxfId="3" priority="1708"/>
    <cfRule type="duplicateValues" dxfId="3" priority="1423"/>
    <cfRule type="duplicateValues" dxfId="0" priority="568"/>
    <cfRule type="duplicateValues" dxfId="0" priority="283"/>
  </conditionalFormatting>
  <conditionalFormatting sqref="D1741">
    <cfRule type="duplicateValues" dxfId="3" priority="5413"/>
    <cfRule type="duplicateValues" dxfId="3" priority="5128"/>
    <cfRule type="duplicateValues" dxfId="3" priority="4843"/>
    <cfRule type="duplicateValues" dxfId="3" priority="4558"/>
    <cfRule type="duplicateValues" dxfId="3" priority="4273"/>
    <cfRule type="duplicateValues" dxfId="3" priority="3988"/>
    <cfRule type="duplicateValues" dxfId="0" priority="1138"/>
    <cfRule type="duplicateValues" dxfId="0" priority="853"/>
  </conditionalFormatting>
  <conditionalFormatting sqref="C1742">
    <cfRule type="duplicateValues" dxfId="3" priority="3702"/>
    <cfRule type="duplicateValues" dxfId="3" priority="3417"/>
    <cfRule type="duplicateValues" dxfId="3" priority="3132"/>
    <cfRule type="duplicateValues" dxfId="3" priority="2847"/>
    <cfRule type="duplicateValues" dxfId="3" priority="2562"/>
    <cfRule type="duplicateValues" dxfId="3" priority="2277"/>
    <cfRule type="duplicateValues" dxfId="3" priority="1992"/>
    <cfRule type="duplicateValues" dxfId="3" priority="1707"/>
    <cfRule type="duplicateValues" dxfId="3" priority="1422"/>
    <cfRule type="duplicateValues" dxfId="0" priority="567"/>
    <cfRule type="duplicateValues" dxfId="0" priority="282"/>
  </conditionalFormatting>
  <conditionalFormatting sqref="D1742">
    <cfRule type="duplicateValues" dxfId="3" priority="5412"/>
    <cfRule type="duplicateValues" dxfId="3" priority="5127"/>
    <cfRule type="duplicateValues" dxfId="3" priority="4842"/>
    <cfRule type="duplicateValues" dxfId="3" priority="4557"/>
    <cfRule type="duplicateValues" dxfId="3" priority="4272"/>
    <cfRule type="duplicateValues" dxfId="3" priority="3987"/>
    <cfRule type="duplicateValues" dxfId="0" priority="1137"/>
    <cfRule type="duplicateValues" dxfId="0" priority="852"/>
  </conditionalFormatting>
  <conditionalFormatting sqref="C1743">
    <cfRule type="duplicateValues" dxfId="3" priority="3701"/>
    <cfRule type="duplicateValues" dxfId="3" priority="3416"/>
    <cfRule type="duplicateValues" dxfId="3" priority="3131"/>
    <cfRule type="duplicateValues" dxfId="3" priority="2846"/>
    <cfRule type="duplicateValues" dxfId="3" priority="2561"/>
    <cfRule type="duplicateValues" dxfId="3" priority="2276"/>
    <cfRule type="duplicateValues" dxfId="3" priority="1991"/>
    <cfRule type="duplicateValues" dxfId="3" priority="1706"/>
    <cfRule type="duplicateValues" dxfId="3" priority="1421"/>
    <cfRule type="duplicateValues" dxfId="0" priority="566"/>
    <cfRule type="duplicateValues" dxfId="0" priority="281"/>
  </conditionalFormatting>
  <conditionalFormatting sqref="D1743">
    <cfRule type="duplicateValues" dxfId="3" priority="5411"/>
    <cfRule type="duplicateValues" dxfId="3" priority="5126"/>
    <cfRule type="duplicateValues" dxfId="3" priority="4841"/>
    <cfRule type="duplicateValues" dxfId="3" priority="4556"/>
    <cfRule type="duplicateValues" dxfId="3" priority="4271"/>
    <cfRule type="duplicateValues" dxfId="3" priority="3986"/>
    <cfRule type="duplicateValues" dxfId="0" priority="1136"/>
    <cfRule type="duplicateValues" dxfId="0" priority="851"/>
  </conditionalFormatting>
  <conditionalFormatting sqref="C1744">
    <cfRule type="duplicateValues" dxfId="3" priority="3700"/>
    <cfRule type="duplicateValues" dxfId="3" priority="3415"/>
    <cfRule type="duplicateValues" dxfId="3" priority="3130"/>
    <cfRule type="duplicateValues" dxfId="3" priority="2845"/>
    <cfRule type="duplicateValues" dxfId="3" priority="2560"/>
    <cfRule type="duplicateValues" dxfId="3" priority="2275"/>
    <cfRule type="duplicateValues" dxfId="3" priority="1990"/>
    <cfRule type="duplicateValues" dxfId="3" priority="1705"/>
    <cfRule type="duplicateValues" dxfId="3" priority="1420"/>
    <cfRule type="duplicateValues" dxfId="0" priority="565"/>
    <cfRule type="duplicateValues" dxfId="0" priority="280"/>
  </conditionalFormatting>
  <conditionalFormatting sqref="D1744">
    <cfRule type="duplicateValues" dxfId="3" priority="5410"/>
    <cfRule type="duplicateValues" dxfId="3" priority="5125"/>
    <cfRule type="duplicateValues" dxfId="3" priority="4840"/>
    <cfRule type="duplicateValues" dxfId="3" priority="4555"/>
    <cfRule type="duplicateValues" dxfId="3" priority="4270"/>
    <cfRule type="duplicateValues" dxfId="3" priority="3985"/>
    <cfRule type="duplicateValues" dxfId="0" priority="1135"/>
    <cfRule type="duplicateValues" dxfId="0" priority="850"/>
  </conditionalFormatting>
  <conditionalFormatting sqref="C1745">
    <cfRule type="duplicateValues" dxfId="3" priority="3699"/>
    <cfRule type="duplicateValues" dxfId="3" priority="3414"/>
    <cfRule type="duplicateValues" dxfId="3" priority="3129"/>
    <cfRule type="duplicateValues" dxfId="3" priority="2844"/>
    <cfRule type="duplicateValues" dxfId="3" priority="2559"/>
    <cfRule type="duplicateValues" dxfId="3" priority="2274"/>
    <cfRule type="duplicateValues" dxfId="3" priority="1989"/>
    <cfRule type="duplicateValues" dxfId="3" priority="1704"/>
    <cfRule type="duplicateValues" dxfId="3" priority="1419"/>
    <cfRule type="duplicateValues" dxfId="0" priority="564"/>
    <cfRule type="duplicateValues" dxfId="0" priority="279"/>
  </conditionalFormatting>
  <conditionalFormatting sqref="D1745">
    <cfRule type="duplicateValues" dxfId="3" priority="5409"/>
    <cfRule type="duplicateValues" dxfId="3" priority="5124"/>
    <cfRule type="duplicateValues" dxfId="3" priority="4839"/>
    <cfRule type="duplicateValues" dxfId="3" priority="4554"/>
    <cfRule type="duplicateValues" dxfId="3" priority="4269"/>
    <cfRule type="duplicateValues" dxfId="3" priority="3984"/>
    <cfRule type="duplicateValues" dxfId="0" priority="1134"/>
    <cfRule type="duplicateValues" dxfId="0" priority="849"/>
  </conditionalFormatting>
  <conditionalFormatting sqref="C1746">
    <cfRule type="duplicateValues" dxfId="3" priority="3698"/>
    <cfRule type="duplicateValues" dxfId="3" priority="3413"/>
    <cfRule type="duplicateValues" dxfId="3" priority="3128"/>
    <cfRule type="duplicateValues" dxfId="3" priority="2843"/>
    <cfRule type="duplicateValues" dxfId="3" priority="2558"/>
    <cfRule type="duplicateValues" dxfId="3" priority="2273"/>
    <cfRule type="duplicateValues" dxfId="3" priority="1988"/>
    <cfRule type="duplicateValues" dxfId="3" priority="1703"/>
    <cfRule type="duplicateValues" dxfId="3" priority="1418"/>
    <cfRule type="duplicateValues" dxfId="0" priority="563"/>
    <cfRule type="duplicateValues" dxfId="0" priority="278"/>
  </conditionalFormatting>
  <conditionalFormatting sqref="D1746">
    <cfRule type="duplicateValues" dxfId="3" priority="5408"/>
    <cfRule type="duplicateValues" dxfId="3" priority="5123"/>
    <cfRule type="duplicateValues" dxfId="3" priority="4838"/>
    <cfRule type="duplicateValues" dxfId="3" priority="4553"/>
    <cfRule type="duplicateValues" dxfId="3" priority="4268"/>
    <cfRule type="duplicateValues" dxfId="3" priority="3983"/>
    <cfRule type="duplicateValues" dxfId="0" priority="1133"/>
    <cfRule type="duplicateValues" dxfId="0" priority="848"/>
  </conditionalFormatting>
  <conditionalFormatting sqref="C1747">
    <cfRule type="duplicateValues" dxfId="3" priority="3697"/>
    <cfRule type="duplicateValues" dxfId="3" priority="3412"/>
    <cfRule type="duplicateValues" dxfId="3" priority="3127"/>
    <cfRule type="duplicateValues" dxfId="3" priority="2842"/>
    <cfRule type="duplicateValues" dxfId="3" priority="2557"/>
    <cfRule type="duplicateValues" dxfId="3" priority="2272"/>
    <cfRule type="duplicateValues" dxfId="3" priority="1987"/>
    <cfRule type="duplicateValues" dxfId="3" priority="1702"/>
    <cfRule type="duplicateValues" dxfId="3" priority="1417"/>
    <cfRule type="duplicateValues" dxfId="0" priority="562"/>
    <cfRule type="duplicateValues" dxfId="0" priority="277"/>
  </conditionalFormatting>
  <conditionalFormatting sqref="D1747">
    <cfRule type="duplicateValues" dxfId="3" priority="5407"/>
    <cfRule type="duplicateValues" dxfId="3" priority="5122"/>
    <cfRule type="duplicateValues" dxfId="3" priority="4837"/>
    <cfRule type="duplicateValues" dxfId="3" priority="4552"/>
    <cfRule type="duplicateValues" dxfId="3" priority="4267"/>
    <cfRule type="duplicateValues" dxfId="3" priority="3982"/>
    <cfRule type="duplicateValues" dxfId="0" priority="1132"/>
    <cfRule type="duplicateValues" dxfId="0" priority="847"/>
  </conditionalFormatting>
  <conditionalFormatting sqref="C1748">
    <cfRule type="duplicateValues" dxfId="3" priority="3696"/>
    <cfRule type="duplicateValues" dxfId="3" priority="3411"/>
    <cfRule type="duplicateValues" dxfId="3" priority="3126"/>
    <cfRule type="duplicateValues" dxfId="3" priority="2841"/>
    <cfRule type="duplicateValues" dxfId="3" priority="2556"/>
    <cfRule type="duplicateValues" dxfId="3" priority="2271"/>
    <cfRule type="duplicateValues" dxfId="3" priority="1986"/>
    <cfRule type="duplicateValues" dxfId="3" priority="1701"/>
    <cfRule type="duplicateValues" dxfId="3" priority="1416"/>
    <cfRule type="duplicateValues" dxfId="0" priority="561"/>
    <cfRule type="duplicateValues" dxfId="0" priority="276"/>
  </conditionalFormatting>
  <conditionalFormatting sqref="D1748">
    <cfRule type="duplicateValues" dxfId="3" priority="5406"/>
    <cfRule type="duplicateValues" dxfId="3" priority="5121"/>
    <cfRule type="duplicateValues" dxfId="3" priority="4836"/>
    <cfRule type="duplicateValues" dxfId="3" priority="4551"/>
    <cfRule type="duplicateValues" dxfId="3" priority="4266"/>
    <cfRule type="duplicateValues" dxfId="3" priority="3981"/>
    <cfRule type="duplicateValues" dxfId="0" priority="1131"/>
    <cfRule type="duplicateValues" dxfId="0" priority="846"/>
  </conditionalFormatting>
  <conditionalFormatting sqref="C1749">
    <cfRule type="duplicateValues" dxfId="3" priority="3695"/>
    <cfRule type="duplicateValues" dxfId="3" priority="3410"/>
    <cfRule type="duplicateValues" dxfId="3" priority="3125"/>
    <cfRule type="duplicateValues" dxfId="3" priority="2840"/>
    <cfRule type="duplicateValues" dxfId="3" priority="2555"/>
    <cfRule type="duplicateValues" dxfId="3" priority="2270"/>
    <cfRule type="duplicateValues" dxfId="3" priority="1985"/>
    <cfRule type="duplicateValues" dxfId="3" priority="1700"/>
    <cfRule type="duplicateValues" dxfId="3" priority="1415"/>
    <cfRule type="duplicateValues" dxfId="0" priority="560"/>
    <cfRule type="duplicateValues" dxfId="0" priority="275"/>
  </conditionalFormatting>
  <conditionalFormatting sqref="D1749">
    <cfRule type="duplicateValues" dxfId="3" priority="5405"/>
    <cfRule type="duplicateValues" dxfId="3" priority="5120"/>
    <cfRule type="duplicateValues" dxfId="3" priority="4835"/>
    <cfRule type="duplicateValues" dxfId="3" priority="4550"/>
    <cfRule type="duplicateValues" dxfId="3" priority="4265"/>
    <cfRule type="duplicateValues" dxfId="3" priority="3980"/>
    <cfRule type="duplicateValues" dxfId="0" priority="1130"/>
    <cfRule type="duplicateValues" dxfId="0" priority="845"/>
  </conditionalFormatting>
  <conditionalFormatting sqref="C1750">
    <cfRule type="duplicateValues" dxfId="3" priority="3694"/>
    <cfRule type="duplicateValues" dxfId="3" priority="3409"/>
    <cfRule type="duplicateValues" dxfId="3" priority="3124"/>
    <cfRule type="duplicateValues" dxfId="3" priority="2839"/>
    <cfRule type="duplicateValues" dxfId="3" priority="2554"/>
    <cfRule type="duplicateValues" dxfId="3" priority="2269"/>
    <cfRule type="duplicateValues" dxfId="3" priority="1984"/>
    <cfRule type="duplicateValues" dxfId="3" priority="1699"/>
    <cfRule type="duplicateValues" dxfId="3" priority="1414"/>
    <cfRule type="duplicateValues" dxfId="0" priority="559"/>
    <cfRule type="duplicateValues" dxfId="0" priority="274"/>
  </conditionalFormatting>
  <conditionalFormatting sqref="D1750">
    <cfRule type="duplicateValues" dxfId="3" priority="5404"/>
    <cfRule type="duplicateValues" dxfId="3" priority="5119"/>
    <cfRule type="duplicateValues" dxfId="3" priority="4834"/>
    <cfRule type="duplicateValues" dxfId="3" priority="4549"/>
    <cfRule type="duplicateValues" dxfId="3" priority="4264"/>
    <cfRule type="duplicateValues" dxfId="3" priority="3979"/>
    <cfRule type="duplicateValues" dxfId="0" priority="1129"/>
    <cfRule type="duplicateValues" dxfId="0" priority="844"/>
  </conditionalFormatting>
  <conditionalFormatting sqref="C1751">
    <cfRule type="duplicateValues" dxfId="3" priority="3693"/>
    <cfRule type="duplicateValues" dxfId="3" priority="3408"/>
    <cfRule type="duplicateValues" dxfId="3" priority="3123"/>
    <cfRule type="duplicateValues" dxfId="3" priority="2838"/>
    <cfRule type="duplicateValues" dxfId="3" priority="2553"/>
    <cfRule type="duplicateValues" dxfId="3" priority="2268"/>
    <cfRule type="duplicateValues" dxfId="3" priority="1983"/>
    <cfRule type="duplicateValues" dxfId="3" priority="1698"/>
    <cfRule type="duplicateValues" dxfId="3" priority="1413"/>
    <cfRule type="duplicateValues" dxfId="0" priority="558"/>
    <cfRule type="duplicateValues" dxfId="0" priority="273"/>
  </conditionalFormatting>
  <conditionalFormatting sqref="D1751">
    <cfRule type="duplicateValues" dxfId="3" priority="5403"/>
    <cfRule type="duplicateValues" dxfId="3" priority="5118"/>
    <cfRule type="duplicateValues" dxfId="3" priority="4833"/>
    <cfRule type="duplicateValues" dxfId="3" priority="4548"/>
    <cfRule type="duplicateValues" dxfId="3" priority="4263"/>
    <cfRule type="duplicateValues" dxfId="3" priority="3978"/>
    <cfRule type="duplicateValues" dxfId="0" priority="1128"/>
    <cfRule type="duplicateValues" dxfId="0" priority="843"/>
  </conditionalFormatting>
  <conditionalFormatting sqref="C1752">
    <cfRule type="duplicateValues" dxfId="3" priority="3692"/>
    <cfRule type="duplicateValues" dxfId="3" priority="3407"/>
    <cfRule type="duplicateValues" dxfId="3" priority="3122"/>
    <cfRule type="duplicateValues" dxfId="3" priority="2837"/>
    <cfRule type="duplicateValues" dxfId="3" priority="2552"/>
    <cfRule type="duplicateValues" dxfId="3" priority="2267"/>
    <cfRule type="duplicateValues" dxfId="3" priority="1982"/>
    <cfRule type="duplicateValues" dxfId="3" priority="1697"/>
    <cfRule type="duplicateValues" dxfId="3" priority="1412"/>
    <cfRule type="duplicateValues" dxfId="0" priority="557"/>
    <cfRule type="duplicateValues" dxfId="0" priority="272"/>
  </conditionalFormatting>
  <conditionalFormatting sqref="D1752">
    <cfRule type="duplicateValues" dxfId="3" priority="5402"/>
    <cfRule type="duplicateValues" dxfId="3" priority="5117"/>
    <cfRule type="duplicateValues" dxfId="3" priority="4832"/>
    <cfRule type="duplicateValues" dxfId="3" priority="4547"/>
    <cfRule type="duplicateValues" dxfId="3" priority="4262"/>
    <cfRule type="duplicateValues" dxfId="3" priority="3977"/>
    <cfRule type="duplicateValues" dxfId="0" priority="1127"/>
    <cfRule type="duplicateValues" dxfId="0" priority="842"/>
  </conditionalFormatting>
  <conditionalFormatting sqref="C1753">
    <cfRule type="duplicateValues" dxfId="3" priority="3691"/>
    <cfRule type="duplicateValues" dxfId="3" priority="3406"/>
    <cfRule type="duplicateValues" dxfId="3" priority="3121"/>
    <cfRule type="duplicateValues" dxfId="3" priority="2836"/>
    <cfRule type="duplicateValues" dxfId="3" priority="2551"/>
    <cfRule type="duplicateValues" dxfId="3" priority="2266"/>
    <cfRule type="duplicateValues" dxfId="3" priority="1981"/>
    <cfRule type="duplicateValues" dxfId="3" priority="1696"/>
    <cfRule type="duplicateValues" dxfId="3" priority="1411"/>
    <cfRule type="duplicateValues" dxfId="0" priority="556"/>
    <cfRule type="duplicateValues" dxfId="0" priority="271"/>
  </conditionalFormatting>
  <conditionalFormatting sqref="D1753">
    <cfRule type="duplicateValues" dxfId="3" priority="5401"/>
    <cfRule type="duplicateValues" dxfId="3" priority="5116"/>
    <cfRule type="duplicateValues" dxfId="3" priority="4831"/>
    <cfRule type="duplicateValues" dxfId="3" priority="4546"/>
    <cfRule type="duplicateValues" dxfId="3" priority="4261"/>
    <cfRule type="duplicateValues" dxfId="3" priority="3976"/>
    <cfRule type="duplicateValues" dxfId="0" priority="1126"/>
    <cfRule type="duplicateValues" dxfId="0" priority="841"/>
  </conditionalFormatting>
  <conditionalFormatting sqref="C1754">
    <cfRule type="duplicateValues" dxfId="3" priority="3690"/>
    <cfRule type="duplicateValues" dxfId="3" priority="3405"/>
    <cfRule type="duplicateValues" dxfId="3" priority="3120"/>
    <cfRule type="duplicateValues" dxfId="3" priority="2835"/>
    <cfRule type="duplicateValues" dxfId="3" priority="2550"/>
    <cfRule type="duplicateValues" dxfId="3" priority="2265"/>
    <cfRule type="duplicateValues" dxfId="3" priority="1980"/>
    <cfRule type="duplicateValues" dxfId="3" priority="1695"/>
    <cfRule type="duplicateValues" dxfId="3" priority="1410"/>
    <cfRule type="duplicateValues" dxfId="0" priority="555"/>
    <cfRule type="duplicateValues" dxfId="0" priority="270"/>
  </conditionalFormatting>
  <conditionalFormatting sqref="D1754">
    <cfRule type="duplicateValues" dxfId="3" priority="5400"/>
    <cfRule type="duplicateValues" dxfId="3" priority="5115"/>
    <cfRule type="duplicateValues" dxfId="3" priority="4830"/>
    <cfRule type="duplicateValues" dxfId="3" priority="4545"/>
    <cfRule type="duplicateValues" dxfId="3" priority="4260"/>
    <cfRule type="duplicateValues" dxfId="3" priority="3975"/>
    <cfRule type="duplicateValues" dxfId="0" priority="1125"/>
    <cfRule type="duplicateValues" dxfId="0" priority="840"/>
  </conditionalFormatting>
  <conditionalFormatting sqref="C1755">
    <cfRule type="duplicateValues" dxfId="3" priority="3689"/>
    <cfRule type="duplicateValues" dxfId="3" priority="3404"/>
    <cfRule type="duplicateValues" dxfId="3" priority="3119"/>
    <cfRule type="duplicateValues" dxfId="3" priority="2834"/>
    <cfRule type="duplicateValues" dxfId="3" priority="2549"/>
    <cfRule type="duplicateValues" dxfId="3" priority="2264"/>
    <cfRule type="duplicateValues" dxfId="3" priority="1979"/>
    <cfRule type="duplicateValues" dxfId="3" priority="1694"/>
    <cfRule type="duplicateValues" dxfId="3" priority="1409"/>
    <cfRule type="duplicateValues" dxfId="0" priority="554"/>
    <cfRule type="duplicateValues" dxfId="0" priority="269"/>
  </conditionalFormatting>
  <conditionalFormatting sqref="D1755">
    <cfRule type="duplicateValues" dxfId="3" priority="5399"/>
    <cfRule type="duplicateValues" dxfId="3" priority="5114"/>
    <cfRule type="duplicateValues" dxfId="3" priority="4829"/>
    <cfRule type="duplicateValues" dxfId="3" priority="4544"/>
    <cfRule type="duplicateValues" dxfId="3" priority="4259"/>
    <cfRule type="duplicateValues" dxfId="3" priority="3974"/>
    <cfRule type="duplicateValues" dxfId="0" priority="1124"/>
    <cfRule type="duplicateValues" dxfId="0" priority="839"/>
  </conditionalFormatting>
  <conditionalFormatting sqref="C1756">
    <cfRule type="duplicateValues" dxfId="3" priority="3688"/>
    <cfRule type="duplicateValues" dxfId="3" priority="3403"/>
    <cfRule type="duplicateValues" dxfId="3" priority="3118"/>
    <cfRule type="duplicateValues" dxfId="3" priority="2833"/>
    <cfRule type="duplicateValues" dxfId="3" priority="2548"/>
    <cfRule type="duplicateValues" dxfId="3" priority="2263"/>
    <cfRule type="duplicateValues" dxfId="3" priority="1978"/>
    <cfRule type="duplicateValues" dxfId="3" priority="1693"/>
    <cfRule type="duplicateValues" dxfId="3" priority="1408"/>
    <cfRule type="duplicateValues" dxfId="0" priority="553"/>
    <cfRule type="duplicateValues" dxfId="0" priority="268"/>
  </conditionalFormatting>
  <conditionalFormatting sqref="D1756">
    <cfRule type="duplicateValues" dxfId="3" priority="5398"/>
    <cfRule type="duplicateValues" dxfId="3" priority="5113"/>
    <cfRule type="duplicateValues" dxfId="3" priority="4828"/>
    <cfRule type="duplicateValues" dxfId="3" priority="4543"/>
    <cfRule type="duplicateValues" dxfId="3" priority="4258"/>
    <cfRule type="duplicateValues" dxfId="3" priority="3973"/>
    <cfRule type="duplicateValues" dxfId="0" priority="1123"/>
    <cfRule type="duplicateValues" dxfId="0" priority="838"/>
  </conditionalFormatting>
  <conditionalFormatting sqref="C1757">
    <cfRule type="duplicateValues" dxfId="3" priority="3687"/>
    <cfRule type="duplicateValues" dxfId="3" priority="3402"/>
    <cfRule type="duplicateValues" dxfId="3" priority="3117"/>
    <cfRule type="duplicateValues" dxfId="3" priority="2832"/>
    <cfRule type="duplicateValues" dxfId="3" priority="2547"/>
    <cfRule type="duplicateValues" dxfId="3" priority="2262"/>
    <cfRule type="duplicateValues" dxfId="3" priority="1977"/>
    <cfRule type="duplicateValues" dxfId="3" priority="1692"/>
    <cfRule type="duplicateValues" dxfId="3" priority="1407"/>
    <cfRule type="duplicateValues" dxfId="0" priority="552"/>
    <cfRule type="duplicateValues" dxfId="0" priority="267"/>
  </conditionalFormatting>
  <conditionalFormatting sqref="D1757">
    <cfRule type="duplicateValues" dxfId="3" priority="5397"/>
    <cfRule type="duplicateValues" dxfId="3" priority="5112"/>
    <cfRule type="duplicateValues" dxfId="3" priority="4827"/>
    <cfRule type="duplicateValues" dxfId="3" priority="4542"/>
    <cfRule type="duplicateValues" dxfId="3" priority="4257"/>
    <cfRule type="duplicateValues" dxfId="3" priority="3972"/>
    <cfRule type="duplicateValues" dxfId="0" priority="1122"/>
    <cfRule type="duplicateValues" dxfId="0" priority="837"/>
  </conditionalFormatting>
  <conditionalFormatting sqref="C1758">
    <cfRule type="duplicateValues" dxfId="3" priority="3686"/>
    <cfRule type="duplicateValues" dxfId="3" priority="3401"/>
    <cfRule type="duplicateValues" dxfId="3" priority="3116"/>
    <cfRule type="duplicateValues" dxfId="3" priority="2831"/>
    <cfRule type="duplicateValues" dxfId="3" priority="2546"/>
    <cfRule type="duplicateValues" dxfId="3" priority="2261"/>
    <cfRule type="duplicateValues" dxfId="3" priority="1976"/>
    <cfRule type="duplicateValues" dxfId="3" priority="1691"/>
    <cfRule type="duplicateValues" dxfId="3" priority="1406"/>
    <cfRule type="duplicateValues" dxfId="0" priority="551"/>
    <cfRule type="duplicateValues" dxfId="0" priority="266"/>
  </conditionalFormatting>
  <conditionalFormatting sqref="D1758">
    <cfRule type="duplicateValues" dxfId="3" priority="5396"/>
    <cfRule type="duplicateValues" dxfId="3" priority="5111"/>
    <cfRule type="duplicateValues" dxfId="3" priority="4826"/>
    <cfRule type="duplicateValues" dxfId="3" priority="4541"/>
    <cfRule type="duplicateValues" dxfId="3" priority="4256"/>
    <cfRule type="duplicateValues" dxfId="3" priority="3971"/>
    <cfRule type="duplicateValues" dxfId="0" priority="1121"/>
    <cfRule type="duplicateValues" dxfId="0" priority="836"/>
  </conditionalFormatting>
  <conditionalFormatting sqref="C1759">
    <cfRule type="duplicateValues" dxfId="3" priority="3685"/>
    <cfRule type="duplicateValues" dxfId="3" priority="3400"/>
    <cfRule type="duplicateValues" dxfId="3" priority="3115"/>
    <cfRule type="duplicateValues" dxfId="3" priority="2830"/>
    <cfRule type="duplicateValues" dxfId="3" priority="2545"/>
    <cfRule type="duplicateValues" dxfId="3" priority="2260"/>
    <cfRule type="duplicateValues" dxfId="3" priority="1975"/>
    <cfRule type="duplicateValues" dxfId="3" priority="1690"/>
    <cfRule type="duplicateValues" dxfId="3" priority="1405"/>
    <cfRule type="duplicateValues" dxfId="0" priority="550"/>
    <cfRule type="duplicateValues" dxfId="0" priority="265"/>
  </conditionalFormatting>
  <conditionalFormatting sqref="D1759">
    <cfRule type="duplicateValues" dxfId="3" priority="5395"/>
    <cfRule type="duplicateValues" dxfId="3" priority="5110"/>
    <cfRule type="duplicateValues" dxfId="3" priority="4825"/>
    <cfRule type="duplicateValues" dxfId="3" priority="4540"/>
    <cfRule type="duplicateValues" dxfId="3" priority="4255"/>
    <cfRule type="duplicateValues" dxfId="3" priority="3970"/>
    <cfRule type="duplicateValues" dxfId="0" priority="1120"/>
    <cfRule type="duplicateValues" dxfId="0" priority="835"/>
  </conditionalFormatting>
  <conditionalFormatting sqref="C1760">
    <cfRule type="duplicateValues" dxfId="3" priority="3684"/>
    <cfRule type="duplicateValues" dxfId="3" priority="3399"/>
    <cfRule type="duplicateValues" dxfId="3" priority="3114"/>
    <cfRule type="duplicateValues" dxfId="3" priority="2829"/>
    <cfRule type="duplicateValues" dxfId="3" priority="2544"/>
    <cfRule type="duplicateValues" dxfId="3" priority="2259"/>
    <cfRule type="duplicateValues" dxfId="3" priority="1974"/>
    <cfRule type="duplicateValues" dxfId="3" priority="1689"/>
    <cfRule type="duplicateValues" dxfId="3" priority="1404"/>
    <cfRule type="duplicateValues" dxfId="0" priority="549"/>
    <cfRule type="duplicateValues" dxfId="0" priority="264"/>
  </conditionalFormatting>
  <conditionalFormatting sqref="D1760">
    <cfRule type="duplicateValues" dxfId="3" priority="5394"/>
    <cfRule type="duplicateValues" dxfId="3" priority="5109"/>
    <cfRule type="duplicateValues" dxfId="3" priority="4824"/>
    <cfRule type="duplicateValues" dxfId="3" priority="4539"/>
    <cfRule type="duplicateValues" dxfId="3" priority="4254"/>
    <cfRule type="duplicateValues" dxfId="3" priority="3969"/>
    <cfRule type="duplicateValues" dxfId="0" priority="1119"/>
    <cfRule type="duplicateValues" dxfId="0" priority="834"/>
  </conditionalFormatting>
  <conditionalFormatting sqref="C1761">
    <cfRule type="duplicateValues" dxfId="3" priority="3683"/>
    <cfRule type="duplicateValues" dxfId="3" priority="3398"/>
    <cfRule type="duplicateValues" dxfId="3" priority="3113"/>
    <cfRule type="duplicateValues" dxfId="3" priority="2828"/>
    <cfRule type="duplicateValues" dxfId="3" priority="2543"/>
    <cfRule type="duplicateValues" dxfId="3" priority="2258"/>
    <cfRule type="duplicateValues" dxfId="3" priority="1973"/>
    <cfRule type="duplicateValues" dxfId="3" priority="1688"/>
    <cfRule type="duplicateValues" dxfId="3" priority="1403"/>
    <cfRule type="duplicateValues" dxfId="0" priority="548"/>
    <cfRule type="duplicateValues" dxfId="0" priority="263"/>
  </conditionalFormatting>
  <conditionalFormatting sqref="D1761">
    <cfRule type="duplicateValues" dxfId="3" priority="5393"/>
    <cfRule type="duplicateValues" dxfId="3" priority="5108"/>
    <cfRule type="duplicateValues" dxfId="3" priority="4823"/>
    <cfRule type="duplicateValues" dxfId="3" priority="4538"/>
    <cfRule type="duplicateValues" dxfId="3" priority="4253"/>
    <cfRule type="duplicateValues" dxfId="3" priority="3968"/>
    <cfRule type="duplicateValues" dxfId="0" priority="1118"/>
    <cfRule type="duplicateValues" dxfId="0" priority="833"/>
  </conditionalFormatting>
  <conditionalFormatting sqref="C1762">
    <cfRule type="duplicateValues" dxfId="3" priority="3682"/>
    <cfRule type="duplicateValues" dxfId="3" priority="3397"/>
    <cfRule type="duplicateValues" dxfId="3" priority="3112"/>
    <cfRule type="duplicateValues" dxfId="3" priority="2827"/>
    <cfRule type="duplicateValues" dxfId="3" priority="2542"/>
    <cfRule type="duplicateValues" dxfId="3" priority="2257"/>
    <cfRule type="duplicateValues" dxfId="3" priority="1972"/>
    <cfRule type="duplicateValues" dxfId="3" priority="1687"/>
    <cfRule type="duplicateValues" dxfId="3" priority="1402"/>
    <cfRule type="duplicateValues" dxfId="0" priority="547"/>
    <cfRule type="duplicateValues" dxfId="0" priority="262"/>
  </conditionalFormatting>
  <conditionalFormatting sqref="D1762">
    <cfRule type="duplicateValues" dxfId="3" priority="5392"/>
    <cfRule type="duplicateValues" dxfId="3" priority="5107"/>
    <cfRule type="duplicateValues" dxfId="3" priority="4822"/>
    <cfRule type="duplicateValues" dxfId="3" priority="4537"/>
    <cfRule type="duplicateValues" dxfId="3" priority="4252"/>
    <cfRule type="duplicateValues" dxfId="3" priority="3967"/>
    <cfRule type="duplicateValues" dxfId="0" priority="1117"/>
    <cfRule type="duplicateValues" dxfId="0" priority="832"/>
  </conditionalFormatting>
  <conditionalFormatting sqref="C1763">
    <cfRule type="duplicateValues" dxfId="3" priority="3681"/>
    <cfRule type="duplicateValues" dxfId="3" priority="3396"/>
    <cfRule type="duplicateValues" dxfId="3" priority="3111"/>
    <cfRule type="duplicateValues" dxfId="3" priority="2826"/>
    <cfRule type="duplicateValues" dxfId="3" priority="2541"/>
    <cfRule type="duplicateValues" dxfId="3" priority="2256"/>
    <cfRule type="duplicateValues" dxfId="3" priority="1971"/>
    <cfRule type="duplicateValues" dxfId="3" priority="1686"/>
    <cfRule type="duplicateValues" dxfId="3" priority="1401"/>
    <cfRule type="duplicateValues" dxfId="0" priority="546"/>
    <cfRule type="duplicateValues" dxfId="0" priority="261"/>
  </conditionalFormatting>
  <conditionalFormatting sqref="D1763">
    <cfRule type="duplicateValues" dxfId="3" priority="5391"/>
    <cfRule type="duplicateValues" dxfId="3" priority="5106"/>
    <cfRule type="duplicateValues" dxfId="3" priority="4821"/>
    <cfRule type="duplicateValues" dxfId="3" priority="4536"/>
    <cfRule type="duplicateValues" dxfId="3" priority="4251"/>
    <cfRule type="duplicateValues" dxfId="3" priority="3966"/>
    <cfRule type="duplicateValues" dxfId="0" priority="1116"/>
    <cfRule type="duplicateValues" dxfId="0" priority="831"/>
  </conditionalFormatting>
  <conditionalFormatting sqref="C1764">
    <cfRule type="duplicateValues" dxfId="3" priority="3680"/>
    <cfRule type="duplicateValues" dxfId="3" priority="3395"/>
    <cfRule type="duplicateValues" dxfId="3" priority="3110"/>
    <cfRule type="duplicateValues" dxfId="3" priority="2825"/>
    <cfRule type="duplicateValues" dxfId="3" priority="2540"/>
    <cfRule type="duplicateValues" dxfId="3" priority="2255"/>
    <cfRule type="duplicateValues" dxfId="3" priority="1970"/>
    <cfRule type="duplicateValues" dxfId="3" priority="1685"/>
    <cfRule type="duplicateValues" dxfId="3" priority="1400"/>
    <cfRule type="duplicateValues" dxfId="0" priority="545"/>
    <cfRule type="duplicateValues" dxfId="0" priority="260"/>
  </conditionalFormatting>
  <conditionalFormatting sqref="D1764">
    <cfRule type="duplicateValues" dxfId="3" priority="5390"/>
    <cfRule type="duplicateValues" dxfId="3" priority="5105"/>
    <cfRule type="duplicateValues" dxfId="3" priority="4820"/>
    <cfRule type="duplicateValues" dxfId="3" priority="4535"/>
    <cfRule type="duplicateValues" dxfId="3" priority="4250"/>
    <cfRule type="duplicateValues" dxfId="3" priority="3965"/>
    <cfRule type="duplicateValues" dxfId="0" priority="1115"/>
    <cfRule type="duplicateValues" dxfId="0" priority="830"/>
  </conditionalFormatting>
  <conditionalFormatting sqref="C1765">
    <cfRule type="duplicateValues" dxfId="3" priority="3679"/>
    <cfRule type="duplicateValues" dxfId="3" priority="3394"/>
    <cfRule type="duplicateValues" dxfId="3" priority="3109"/>
    <cfRule type="duplicateValues" dxfId="3" priority="2824"/>
    <cfRule type="duplicateValues" dxfId="3" priority="2539"/>
    <cfRule type="duplicateValues" dxfId="3" priority="2254"/>
    <cfRule type="duplicateValues" dxfId="3" priority="1969"/>
    <cfRule type="duplicateValues" dxfId="3" priority="1684"/>
    <cfRule type="duplicateValues" dxfId="3" priority="1399"/>
    <cfRule type="duplicateValues" dxfId="0" priority="544"/>
    <cfRule type="duplicateValues" dxfId="0" priority="259"/>
  </conditionalFormatting>
  <conditionalFormatting sqref="D1765">
    <cfRule type="duplicateValues" dxfId="3" priority="5389"/>
    <cfRule type="duplicateValues" dxfId="3" priority="5104"/>
    <cfRule type="duplicateValues" dxfId="3" priority="4819"/>
    <cfRule type="duplicateValues" dxfId="3" priority="4534"/>
    <cfRule type="duplicateValues" dxfId="3" priority="4249"/>
    <cfRule type="duplicateValues" dxfId="3" priority="3964"/>
    <cfRule type="duplicateValues" dxfId="0" priority="1114"/>
    <cfRule type="duplicateValues" dxfId="0" priority="829"/>
  </conditionalFormatting>
  <conditionalFormatting sqref="C1766">
    <cfRule type="duplicateValues" dxfId="3" priority="3678"/>
    <cfRule type="duplicateValues" dxfId="3" priority="3393"/>
    <cfRule type="duplicateValues" dxfId="3" priority="3108"/>
    <cfRule type="duplicateValues" dxfId="3" priority="2823"/>
    <cfRule type="duplicateValues" dxfId="3" priority="2538"/>
    <cfRule type="duplicateValues" dxfId="3" priority="2253"/>
    <cfRule type="duplicateValues" dxfId="3" priority="1968"/>
    <cfRule type="duplicateValues" dxfId="3" priority="1683"/>
    <cfRule type="duplicateValues" dxfId="3" priority="1398"/>
    <cfRule type="duplicateValues" dxfId="0" priority="543"/>
    <cfRule type="duplicateValues" dxfId="0" priority="258"/>
  </conditionalFormatting>
  <conditionalFormatting sqref="D1766">
    <cfRule type="duplicateValues" dxfId="3" priority="5388"/>
    <cfRule type="duplicateValues" dxfId="3" priority="5103"/>
    <cfRule type="duplicateValues" dxfId="3" priority="4818"/>
    <cfRule type="duplicateValues" dxfId="3" priority="4533"/>
    <cfRule type="duplicateValues" dxfId="3" priority="4248"/>
    <cfRule type="duplicateValues" dxfId="3" priority="3963"/>
    <cfRule type="duplicateValues" dxfId="0" priority="1113"/>
    <cfRule type="duplicateValues" dxfId="0" priority="828"/>
  </conditionalFormatting>
  <conditionalFormatting sqref="C1767">
    <cfRule type="duplicateValues" dxfId="3" priority="3677"/>
    <cfRule type="duplicateValues" dxfId="3" priority="3392"/>
    <cfRule type="duplicateValues" dxfId="3" priority="3107"/>
    <cfRule type="duplicateValues" dxfId="3" priority="2822"/>
    <cfRule type="duplicateValues" dxfId="3" priority="2537"/>
    <cfRule type="duplicateValues" dxfId="3" priority="2252"/>
    <cfRule type="duplicateValues" dxfId="3" priority="1967"/>
    <cfRule type="duplicateValues" dxfId="3" priority="1682"/>
    <cfRule type="duplicateValues" dxfId="3" priority="1397"/>
    <cfRule type="duplicateValues" dxfId="0" priority="542"/>
    <cfRule type="duplicateValues" dxfId="0" priority="257"/>
  </conditionalFormatting>
  <conditionalFormatting sqref="D1767">
    <cfRule type="duplicateValues" dxfId="3" priority="5387"/>
    <cfRule type="duplicateValues" dxfId="3" priority="5102"/>
    <cfRule type="duplicateValues" dxfId="3" priority="4817"/>
    <cfRule type="duplicateValues" dxfId="3" priority="4532"/>
    <cfRule type="duplicateValues" dxfId="3" priority="4247"/>
    <cfRule type="duplicateValues" dxfId="3" priority="3962"/>
    <cfRule type="duplicateValues" dxfId="0" priority="1112"/>
    <cfRule type="duplicateValues" dxfId="0" priority="827"/>
  </conditionalFormatting>
  <conditionalFormatting sqref="C1768">
    <cfRule type="duplicateValues" dxfId="3" priority="3676"/>
    <cfRule type="duplicateValues" dxfId="3" priority="3391"/>
    <cfRule type="duplicateValues" dxfId="3" priority="3106"/>
    <cfRule type="duplicateValues" dxfId="3" priority="2821"/>
    <cfRule type="duplicateValues" dxfId="3" priority="2536"/>
    <cfRule type="duplicateValues" dxfId="3" priority="2251"/>
    <cfRule type="duplicateValues" dxfId="3" priority="1966"/>
    <cfRule type="duplicateValues" dxfId="3" priority="1681"/>
    <cfRule type="duplicateValues" dxfId="3" priority="1396"/>
    <cfRule type="duplicateValues" dxfId="0" priority="541"/>
    <cfRule type="duplicateValues" dxfId="0" priority="256"/>
  </conditionalFormatting>
  <conditionalFormatting sqref="D1768">
    <cfRule type="duplicateValues" dxfId="3" priority="5386"/>
    <cfRule type="duplicateValues" dxfId="3" priority="5101"/>
    <cfRule type="duplicateValues" dxfId="3" priority="4816"/>
    <cfRule type="duplicateValues" dxfId="3" priority="4531"/>
    <cfRule type="duplicateValues" dxfId="3" priority="4246"/>
    <cfRule type="duplicateValues" dxfId="3" priority="3961"/>
    <cfRule type="duplicateValues" dxfId="0" priority="1111"/>
    <cfRule type="duplicateValues" dxfId="0" priority="826"/>
  </conditionalFormatting>
  <conditionalFormatting sqref="C1769">
    <cfRule type="duplicateValues" dxfId="3" priority="3675"/>
    <cfRule type="duplicateValues" dxfId="3" priority="3390"/>
    <cfRule type="duplicateValues" dxfId="3" priority="3105"/>
    <cfRule type="duplicateValues" dxfId="3" priority="2820"/>
    <cfRule type="duplicateValues" dxfId="3" priority="2535"/>
    <cfRule type="duplicateValues" dxfId="3" priority="2250"/>
    <cfRule type="duplicateValues" dxfId="3" priority="1965"/>
    <cfRule type="duplicateValues" dxfId="3" priority="1680"/>
    <cfRule type="duplicateValues" dxfId="3" priority="1395"/>
    <cfRule type="duplicateValues" dxfId="0" priority="540"/>
    <cfRule type="duplicateValues" dxfId="0" priority="255"/>
  </conditionalFormatting>
  <conditionalFormatting sqref="D1769">
    <cfRule type="duplicateValues" dxfId="3" priority="5385"/>
    <cfRule type="duplicateValues" dxfId="3" priority="5100"/>
    <cfRule type="duplicateValues" dxfId="3" priority="4815"/>
    <cfRule type="duplicateValues" dxfId="3" priority="4530"/>
    <cfRule type="duplicateValues" dxfId="3" priority="4245"/>
    <cfRule type="duplicateValues" dxfId="3" priority="3960"/>
    <cfRule type="duplicateValues" dxfId="0" priority="1110"/>
    <cfRule type="duplicateValues" dxfId="0" priority="825"/>
  </conditionalFormatting>
  <conditionalFormatting sqref="C1770">
    <cfRule type="duplicateValues" dxfId="3" priority="3674"/>
    <cfRule type="duplicateValues" dxfId="3" priority="3389"/>
    <cfRule type="duplicateValues" dxfId="3" priority="3104"/>
    <cfRule type="duplicateValues" dxfId="3" priority="2819"/>
    <cfRule type="duplicateValues" dxfId="3" priority="2534"/>
    <cfRule type="duplicateValues" dxfId="3" priority="2249"/>
    <cfRule type="duplicateValues" dxfId="3" priority="1964"/>
    <cfRule type="duplicateValues" dxfId="3" priority="1679"/>
    <cfRule type="duplicateValues" dxfId="3" priority="1394"/>
    <cfRule type="duplicateValues" dxfId="0" priority="539"/>
    <cfRule type="duplicateValues" dxfId="0" priority="254"/>
  </conditionalFormatting>
  <conditionalFormatting sqref="D1770">
    <cfRule type="duplicateValues" dxfId="3" priority="5384"/>
    <cfRule type="duplicateValues" dxfId="3" priority="5099"/>
    <cfRule type="duplicateValues" dxfId="3" priority="4814"/>
    <cfRule type="duplicateValues" dxfId="3" priority="4529"/>
    <cfRule type="duplicateValues" dxfId="3" priority="4244"/>
    <cfRule type="duplicateValues" dxfId="3" priority="3959"/>
    <cfRule type="duplicateValues" dxfId="0" priority="1109"/>
    <cfRule type="duplicateValues" dxfId="0" priority="824"/>
  </conditionalFormatting>
  <conditionalFormatting sqref="C1771">
    <cfRule type="duplicateValues" dxfId="3" priority="3673"/>
    <cfRule type="duplicateValues" dxfId="3" priority="3388"/>
    <cfRule type="duplicateValues" dxfId="3" priority="3103"/>
    <cfRule type="duplicateValues" dxfId="3" priority="2818"/>
    <cfRule type="duplicateValues" dxfId="3" priority="2533"/>
    <cfRule type="duplicateValues" dxfId="3" priority="2248"/>
    <cfRule type="duplicateValues" dxfId="3" priority="1963"/>
    <cfRule type="duplicateValues" dxfId="3" priority="1678"/>
    <cfRule type="duplicateValues" dxfId="3" priority="1393"/>
    <cfRule type="duplicateValues" dxfId="0" priority="538"/>
    <cfRule type="duplicateValues" dxfId="0" priority="253"/>
  </conditionalFormatting>
  <conditionalFormatting sqref="D1771">
    <cfRule type="duplicateValues" dxfId="3" priority="5383"/>
    <cfRule type="duplicateValues" dxfId="3" priority="5098"/>
    <cfRule type="duplicateValues" dxfId="3" priority="4813"/>
    <cfRule type="duplicateValues" dxfId="3" priority="4528"/>
    <cfRule type="duplicateValues" dxfId="3" priority="4243"/>
    <cfRule type="duplicateValues" dxfId="3" priority="3958"/>
    <cfRule type="duplicateValues" dxfId="0" priority="1108"/>
    <cfRule type="duplicateValues" dxfId="0" priority="823"/>
  </conditionalFormatting>
  <conditionalFormatting sqref="C1772">
    <cfRule type="duplicateValues" dxfId="3" priority="3672"/>
    <cfRule type="duplicateValues" dxfId="3" priority="3387"/>
    <cfRule type="duplicateValues" dxfId="3" priority="3102"/>
    <cfRule type="duplicateValues" dxfId="3" priority="2817"/>
    <cfRule type="duplicateValues" dxfId="3" priority="2532"/>
    <cfRule type="duplicateValues" dxfId="3" priority="2247"/>
    <cfRule type="duplicateValues" dxfId="3" priority="1962"/>
    <cfRule type="duplicateValues" dxfId="3" priority="1677"/>
    <cfRule type="duplicateValues" dxfId="3" priority="1392"/>
    <cfRule type="duplicateValues" dxfId="0" priority="537"/>
    <cfRule type="duplicateValues" dxfId="0" priority="252"/>
  </conditionalFormatting>
  <conditionalFormatting sqref="D1772">
    <cfRule type="duplicateValues" dxfId="3" priority="5382"/>
    <cfRule type="duplicateValues" dxfId="3" priority="5097"/>
    <cfRule type="duplicateValues" dxfId="3" priority="4812"/>
    <cfRule type="duplicateValues" dxfId="3" priority="4527"/>
    <cfRule type="duplicateValues" dxfId="3" priority="4242"/>
    <cfRule type="duplicateValues" dxfId="3" priority="3957"/>
    <cfRule type="duplicateValues" dxfId="0" priority="1107"/>
    <cfRule type="duplicateValues" dxfId="0" priority="822"/>
  </conditionalFormatting>
  <conditionalFormatting sqref="C1773">
    <cfRule type="duplicateValues" dxfId="3" priority="3671"/>
    <cfRule type="duplicateValues" dxfId="3" priority="3386"/>
    <cfRule type="duplicateValues" dxfId="3" priority="3101"/>
    <cfRule type="duplicateValues" dxfId="3" priority="2816"/>
    <cfRule type="duplicateValues" dxfId="3" priority="2531"/>
    <cfRule type="duplicateValues" dxfId="3" priority="2246"/>
    <cfRule type="duplicateValues" dxfId="3" priority="1961"/>
    <cfRule type="duplicateValues" dxfId="3" priority="1676"/>
    <cfRule type="duplicateValues" dxfId="3" priority="1391"/>
    <cfRule type="duplicateValues" dxfId="0" priority="536"/>
    <cfRule type="duplicateValues" dxfId="0" priority="251"/>
  </conditionalFormatting>
  <conditionalFormatting sqref="D1773">
    <cfRule type="duplicateValues" dxfId="3" priority="5381"/>
    <cfRule type="duplicateValues" dxfId="3" priority="5096"/>
    <cfRule type="duplicateValues" dxfId="3" priority="4811"/>
    <cfRule type="duplicateValues" dxfId="3" priority="4526"/>
    <cfRule type="duplicateValues" dxfId="3" priority="4241"/>
    <cfRule type="duplicateValues" dxfId="3" priority="3956"/>
    <cfRule type="duplicateValues" dxfId="0" priority="1106"/>
    <cfRule type="duplicateValues" dxfId="0" priority="821"/>
  </conditionalFormatting>
  <conditionalFormatting sqref="C1774">
    <cfRule type="duplicateValues" dxfId="3" priority="3670"/>
    <cfRule type="duplicateValues" dxfId="3" priority="3385"/>
    <cfRule type="duplicateValues" dxfId="3" priority="3100"/>
    <cfRule type="duplicateValues" dxfId="3" priority="2815"/>
    <cfRule type="duplicateValues" dxfId="3" priority="2530"/>
    <cfRule type="duplicateValues" dxfId="3" priority="2245"/>
    <cfRule type="duplicateValues" dxfId="3" priority="1960"/>
    <cfRule type="duplicateValues" dxfId="3" priority="1675"/>
    <cfRule type="duplicateValues" dxfId="3" priority="1390"/>
    <cfRule type="duplicateValues" dxfId="0" priority="535"/>
    <cfRule type="duplicateValues" dxfId="0" priority="250"/>
  </conditionalFormatting>
  <conditionalFormatting sqref="D1774">
    <cfRule type="duplicateValues" dxfId="3" priority="5380"/>
    <cfRule type="duplicateValues" dxfId="3" priority="5095"/>
    <cfRule type="duplicateValues" dxfId="3" priority="4810"/>
    <cfRule type="duplicateValues" dxfId="3" priority="4525"/>
    <cfRule type="duplicateValues" dxfId="3" priority="4240"/>
    <cfRule type="duplicateValues" dxfId="3" priority="3955"/>
    <cfRule type="duplicateValues" dxfId="0" priority="1105"/>
    <cfRule type="duplicateValues" dxfId="0" priority="820"/>
  </conditionalFormatting>
  <conditionalFormatting sqref="C1775">
    <cfRule type="duplicateValues" dxfId="3" priority="3669"/>
    <cfRule type="duplicateValues" dxfId="3" priority="3384"/>
    <cfRule type="duplicateValues" dxfId="3" priority="3099"/>
    <cfRule type="duplicateValues" dxfId="3" priority="2814"/>
    <cfRule type="duplicateValues" dxfId="3" priority="2529"/>
    <cfRule type="duplicateValues" dxfId="3" priority="2244"/>
    <cfRule type="duplicateValues" dxfId="3" priority="1959"/>
    <cfRule type="duplicateValues" dxfId="3" priority="1674"/>
    <cfRule type="duplicateValues" dxfId="3" priority="1389"/>
    <cfRule type="duplicateValues" dxfId="0" priority="534"/>
    <cfRule type="duplicateValues" dxfId="0" priority="249"/>
  </conditionalFormatting>
  <conditionalFormatting sqref="D1775">
    <cfRule type="duplicateValues" dxfId="3" priority="5379"/>
    <cfRule type="duplicateValues" dxfId="3" priority="5094"/>
    <cfRule type="duplicateValues" dxfId="3" priority="4809"/>
    <cfRule type="duplicateValues" dxfId="3" priority="4524"/>
    <cfRule type="duplicateValues" dxfId="3" priority="4239"/>
    <cfRule type="duplicateValues" dxfId="3" priority="3954"/>
    <cfRule type="duplicateValues" dxfId="0" priority="1104"/>
    <cfRule type="duplicateValues" dxfId="0" priority="819"/>
  </conditionalFormatting>
  <conditionalFormatting sqref="C1776">
    <cfRule type="duplicateValues" dxfId="3" priority="3668"/>
    <cfRule type="duplicateValues" dxfId="3" priority="3383"/>
    <cfRule type="duplicateValues" dxfId="3" priority="3098"/>
    <cfRule type="duplicateValues" dxfId="3" priority="2813"/>
    <cfRule type="duplicateValues" dxfId="3" priority="2528"/>
    <cfRule type="duplicateValues" dxfId="3" priority="2243"/>
    <cfRule type="duplicateValues" dxfId="3" priority="1958"/>
    <cfRule type="duplicateValues" dxfId="3" priority="1673"/>
    <cfRule type="duplicateValues" dxfId="3" priority="1388"/>
    <cfRule type="duplicateValues" dxfId="0" priority="533"/>
    <cfRule type="duplicateValues" dxfId="0" priority="248"/>
  </conditionalFormatting>
  <conditionalFormatting sqref="D1776">
    <cfRule type="duplicateValues" dxfId="3" priority="5378"/>
    <cfRule type="duplicateValues" dxfId="3" priority="5093"/>
    <cfRule type="duplicateValues" dxfId="3" priority="4808"/>
    <cfRule type="duplicateValues" dxfId="3" priority="4523"/>
    <cfRule type="duplicateValues" dxfId="3" priority="4238"/>
    <cfRule type="duplicateValues" dxfId="3" priority="3953"/>
    <cfRule type="duplicateValues" dxfId="0" priority="1103"/>
    <cfRule type="duplicateValues" dxfId="0" priority="818"/>
  </conditionalFormatting>
  <conditionalFormatting sqref="C1777">
    <cfRule type="duplicateValues" dxfId="3" priority="3667"/>
    <cfRule type="duplicateValues" dxfId="3" priority="3382"/>
    <cfRule type="duplicateValues" dxfId="3" priority="3097"/>
    <cfRule type="duplicateValues" dxfId="3" priority="2812"/>
    <cfRule type="duplicateValues" dxfId="3" priority="2527"/>
    <cfRule type="duplicateValues" dxfId="3" priority="2242"/>
    <cfRule type="duplicateValues" dxfId="3" priority="1957"/>
    <cfRule type="duplicateValues" dxfId="3" priority="1672"/>
    <cfRule type="duplicateValues" dxfId="3" priority="1387"/>
    <cfRule type="duplicateValues" dxfId="0" priority="532"/>
    <cfRule type="duplicateValues" dxfId="0" priority="247"/>
  </conditionalFormatting>
  <conditionalFormatting sqref="D1777">
    <cfRule type="duplicateValues" dxfId="3" priority="5377"/>
    <cfRule type="duplicateValues" dxfId="3" priority="5092"/>
    <cfRule type="duplicateValues" dxfId="3" priority="4807"/>
    <cfRule type="duplicateValues" dxfId="3" priority="4522"/>
    <cfRule type="duplicateValues" dxfId="3" priority="4237"/>
    <cfRule type="duplicateValues" dxfId="3" priority="3952"/>
    <cfRule type="duplicateValues" dxfId="0" priority="1102"/>
    <cfRule type="duplicateValues" dxfId="0" priority="817"/>
  </conditionalFormatting>
  <conditionalFormatting sqref="C1778">
    <cfRule type="duplicateValues" dxfId="3" priority="3666"/>
    <cfRule type="duplicateValues" dxfId="3" priority="3381"/>
    <cfRule type="duplicateValues" dxfId="3" priority="3096"/>
    <cfRule type="duplicateValues" dxfId="3" priority="2811"/>
    <cfRule type="duplicateValues" dxfId="3" priority="2526"/>
    <cfRule type="duplicateValues" dxfId="3" priority="2241"/>
    <cfRule type="duplicateValues" dxfId="3" priority="1956"/>
    <cfRule type="duplicateValues" dxfId="3" priority="1671"/>
    <cfRule type="duplicateValues" dxfId="3" priority="1386"/>
    <cfRule type="duplicateValues" dxfId="0" priority="531"/>
    <cfRule type="duplicateValues" dxfId="0" priority="246"/>
  </conditionalFormatting>
  <conditionalFormatting sqref="D1778">
    <cfRule type="duplicateValues" dxfId="3" priority="5376"/>
    <cfRule type="duplicateValues" dxfId="3" priority="5091"/>
    <cfRule type="duplicateValues" dxfId="3" priority="4806"/>
    <cfRule type="duplicateValues" dxfId="3" priority="4521"/>
    <cfRule type="duplicateValues" dxfId="3" priority="4236"/>
    <cfRule type="duplicateValues" dxfId="3" priority="3951"/>
    <cfRule type="duplicateValues" dxfId="0" priority="1101"/>
    <cfRule type="duplicateValues" dxfId="0" priority="816"/>
  </conditionalFormatting>
  <conditionalFormatting sqref="C1779">
    <cfRule type="duplicateValues" dxfId="3" priority="3665"/>
    <cfRule type="duplicateValues" dxfId="3" priority="3380"/>
    <cfRule type="duplicateValues" dxfId="3" priority="3095"/>
    <cfRule type="duplicateValues" dxfId="3" priority="2810"/>
    <cfRule type="duplicateValues" dxfId="3" priority="2525"/>
    <cfRule type="duplicateValues" dxfId="3" priority="2240"/>
    <cfRule type="duplicateValues" dxfId="3" priority="1955"/>
    <cfRule type="duplicateValues" dxfId="3" priority="1670"/>
    <cfRule type="duplicateValues" dxfId="3" priority="1385"/>
    <cfRule type="duplicateValues" dxfId="0" priority="530"/>
    <cfRule type="duplicateValues" dxfId="0" priority="245"/>
  </conditionalFormatting>
  <conditionalFormatting sqref="D1779">
    <cfRule type="duplicateValues" dxfId="3" priority="5375"/>
    <cfRule type="duplicateValues" dxfId="3" priority="5090"/>
    <cfRule type="duplicateValues" dxfId="3" priority="4805"/>
    <cfRule type="duplicateValues" dxfId="3" priority="4520"/>
    <cfRule type="duplicateValues" dxfId="3" priority="4235"/>
    <cfRule type="duplicateValues" dxfId="3" priority="3950"/>
    <cfRule type="duplicateValues" dxfId="0" priority="1100"/>
    <cfRule type="duplicateValues" dxfId="0" priority="815"/>
  </conditionalFormatting>
  <conditionalFormatting sqref="C1780">
    <cfRule type="duplicateValues" dxfId="3" priority="3664"/>
    <cfRule type="duplicateValues" dxfId="3" priority="3379"/>
    <cfRule type="duplicateValues" dxfId="3" priority="3094"/>
    <cfRule type="duplicateValues" dxfId="3" priority="2809"/>
    <cfRule type="duplicateValues" dxfId="3" priority="2524"/>
    <cfRule type="duplicateValues" dxfId="3" priority="2239"/>
    <cfRule type="duplicateValues" dxfId="3" priority="1954"/>
    <cfRule type="duplicateValues" dxfId="3" priority="1669"/>
    <cfRule type="duplicateValues" dxfId="3" priority="1384"/>
    <cfRule type="duplicateValues" dxfId="0" priority="529"/>
    <cfRule type="duplicateValues" dxfId="0" priority="244"/>
  </conditionalFormatting>
  <conditionalFormatting sqref="D1780">
    <cfRule type="duplicateValues" dxfId="3" priority="5374"/>
    <cfRule type="duplicateValues" dxfId="3" priority="5089"/>
    <cfRule type="duplicateValues" dxfId="3" priority="4804"/>
    <cfRule type="duplicateValues" dxfId="3" priority="4519"/>
    <cfRule type="duplicateValues" dxfId="3" priority="4234"/>
    <cfRule type="duplicateValues" dxfId="3" priority="3949"/>
    <cfRule type="duplicateValues" dxfId="0" priority="1099"/>
    <cfRule type="duplicateValues" dxfId="0" priority="814"/>
  </conditionalFormatting>
  <conditionalFormatting sqref="C1781">
    <cfRule type="duplicateValues" dxfId="3" priority="3663"/>
    <cfRule type="duplicateValues" dxfId="3" priority="3378"/>
    <cfRule type="duplicateValues" dxfId="3" priority="3093"/>
    <cfRule type="duplicateValues" dxfId="3" priority="2808"/>
    <cfRule type="duplicateValues" dxfId="3" priority="2523"/>
    <cfRule type="duplicateValues" dxfId="3" priority="2238"/>
    <cfRule type="duplicateValues" dxfId="3" priority="1953"/>
    <cfRule type="duplicateValues" dxfId="3" priority="1668"/>
    <cfRule type="duplicateValues" dxfId="3" priority="1383"/>
    <cfRule type="duplicateValues" dxfId="0" priority="528"/>
    <cfRule type="duplicateValues" dxfId="0" priority="243"/>
  </conditionalFormatting>
  <conditionalFormatting sqref="D1781">
    <cfRule type="duplicateValues" dxfId="3" priority="5373"/>
    <cfRule type="duplicateValues" dxfId="3" priority="5088"/>
    <cfRule type="duplicateValues" dxfId="3" priority="4803"/>
    <cfRule type="duplicateValues" dxfId="3" priority="4518"/>
    <cfRule type="duplicateValues" dxfId="3" priority="4233"/>
    <cfRule type="duplicateValues" dxfId="3" priority="3948"/>
    <cfRule type="duplicateValues" dxfId="0" priority="1098"/>
    <cfRule type="duplicateValues" dxfId="0" priority="813"/>
  </conditionalFormatting>
  <conditionalFormatting sqref="C1782">
    <cfRule type="duplicateValues" dxfId="3" priority="3662"/>
    <cfRule type="duplicateValues" dxfId="3" priority="3377"/>
    <cfRule type="duplicateValues" dxfId="3" priority="3092"/>
    <cfRule type="duplicateValues" dxfId="3" priority="2807"/>
    <cfRule type="duplicateValues" dxfId="3" priority="2522"/>
    <cfRule type="duplicateValues" dxfId="3" priority="2237"/>
    <cfRule type="duplicateValues" dxfId="3" priority="1952"/>
    <cfRule type="duplicateValues" dxfId="3" priority="1667"/>
    <cfRule type="duplicateValues" dxfId="3" priority="1382"/>
    <cfRule type="duplicateValues" dxfId="0" priority="527"/>
    <cfRule type="duplicateValues" dxfId="0" priority="242"/>
  </conditionalFormatting>
  <conditionalFormatting sqref="D1782">
    <cfRule type="duplicateValues" dxfId="3" priority="5372"/>
    <cfRule type="duplicateValues" dxfId="3" priority="5087"/>
    <cfRule type="duplicateValues" dxfId="3" priority="4802"/>
    <cfRule type="duplicateValues" dxfId="3" priority="4517"/>
    <cfRule type="duplicateValues" dxfId="3" priority="4232"/>
    <cfRule type="duplicateValues" dxfId="3" priority="3947"/>
    <cfRule type="duplicateValues" dxfId="0" priority="1097"/>
    <cfRule type="duplicateValues" dxfId="0" priority="812"/>
  </conditionalFormatting>
  <conditionalFormatting sqref="C1783">
    <cfRule type="duplicateValues" dxfId="3" priority="3661"/>
    <cfRule type="duplicateValues" dxfId="3" priority="3376"/>
    <cfRule type="duplicateValues" dxfId="3" priority="3091"/>
    <cfRule type="duplicateValues" dxfId="3" priority="2806"/>
    <cfRule type="duplicateValues" dxfId="3" priority="2521"/>
    <cfRule type="duplicateValues" dxfId="3" priority="2236"/>
    <cfRule type="duplicateValues" dxfId="3" priority="1951"/>
    <cfRule type="duplicateValues" dxfId="3" priority="1666"/>
    <cfRule type="duplicateValues" dxfId="3" priority="1381"/>
    <cfRule type="duplicateValues" dxfId="0" priority="526"/>
    <cfRule type="duplicateValues" dxfId="0" priority="241"/>
  </conditionalFormatting>
  <conditionalFormatting sqref="D1783">
    <cfRule type="duplicateValues" dxfId="3" priority="5371"/>
    <cfRule type="duplicateValues" dxfId="3" priority="5086"/>
    <cfRule type="duplicateValues" dxfId="3" priority="4801"/>
    <cfRule type="duplicateValues" dxfId="3" priority="4516"/>
    <cfRule type="duplicateValues" dxfId="3" priority="4231"/>
    <cfRule type="duplicateValues" dxfId="3" priority="3946"/>
    <cfRule type="duplicateValues" dxfId="0" priority="1096"/>
    <cfRule type="duplicateValues" dxfId="0" priority="811"/>
  </conditionalFormatting>
  <conditionalFormatting sqref="C1784">
    <cfRule type="duplicateValues" dxfId="3" priority="3660"/>
    <cfRule type="duplicateValues" dxfId="3" priority="3375"/>
    <cfRule type="duplicateValues" dxfId="3" priority="3090"/>
    <cfRule type="duplicateValues" dxfId="3" priority="2805"/>
    <cfRule type="duplicateValues" dxfId="3" priority="2520"/>
    <cfRule type="duplicateValues" dxfId="3" priority="2235"/>
    <cfRule type="duplicateValues" dxfId="3" priority="1950"/>
    <cfRule type="duplicateValues" dxfId="3" priority="1665"/>
    <cfRule type="duplicateValues" dxfId="3" priority="1380"/>
    <cfRule type="duplicateValues" dxfId="0" priority="525"/>
    <cfRule type="duplicateValues" dxfId="0" priority="240"/>
  </conditionalFormatting>
  <conditionalFormatting sqref="D1784">
    <cfRule type="duplicateValues" dxfId="3" priority="5370"/>
    <cfRule type="duplicateValues" dxfId="3" priority="5085"/>
    <cfRule type="duplicateValues" dxfId="3" priority="4800"/>
    <cfRule type="duplicateValues" dxfId="3" priority="4515"/>
    <cfRule type="duplicateValues" dxfId="3" priority="4230"/>
    <cfRule type="duplicateValues" dxfId="3" priority="3945"/>
    <cfRule type="duplicateValues" dxfId="0" priority="1095"/>
    <cfRule type="duplicateValues" dxfId="0" priority="810"/>
  </conditionalFormatting>
  <conditionalFormatting sqref="C1785">
    <cfRule type="duplicateValues" dxfId="3" priority="3659"/>
    <cfRule type="duplicateValues" dxfId="3" priority="3374"/>
    <cfRule type="duplicateValues" dxfId="3" priority="3089"/>
    <cfRule type="duplicateValues" dxfId="3" priority="2804"/>
    <cfRule type="duplicateValues" dxfId="3" priority="2519"/>
    <cfRule type="duplicateValues" dxfId="3" priority="2234"/>
    <cfRule type="duplicateValues" dxfId="3" priority="1949"/>
    <cfRule type="duplicateValues" dxfId="3" priority="1664"/>
    <cfRule type="duplicateValues" dxfId="3" priority="1379"/>
    <cfRule type="duplicateValues" dxfId="0" priority="524"/>
    <cfRule type="duplicateValues" dxfId="0" priority="239"/>
  </conditionalFormatting>
  <conditionalFormatting sqref="D1785">
    <cfRule type="duplicateValues" dxfId="3" priority="5369"/>
    <cfRule type="duplicateValues" dxfId="3" priority="5084"/>
    <cfRule type="duplicateValues" dxfId="3" priority="4799"/>
    <cfRule type="duplicateValues" dxfId="3" priority="4514"/>
    <cfRule type="duplicateValues" dxfId="3" priority="4229"/>
    <cfRule type="duplicateValues" dxfId="3" priority="3944"/>
    <cfRule type="duplicateValues" dxfId="0" priority="1094"/>
    <cfRule type="duplicateValues" dxfId="0" priority="809"/>
  </conditionalFormatting>
  <conditionalFormatting sqref="C1786">
    <cfRule type="duplicateValues" dxfId="3" priority="3658"/>
    <cfRule type="duplicateValues" dxfId="3" priority="3373"/>
    <cfRule type="duplicateValues" dxfId="3" priority="3088"/>
    <cfRule type="duplicateValues" dxfId="3" priority="2803"/>
    <cfRule type="duplicateValues" dxfId="3" priority="2518"/>
    <cfRule type="duplicateValues" dxfId="3" priority="2233"/>
    <cfRule type="duplicateValues" dxfId="3" priority="1948"/>
    <cfRule type="duplicateValues" dxfId="3" priority="1663"/>
    <cfRule type="duplicateValues" dxfId="3" priority="1378"/>
    <cfRule type="duplicateValues" dxfId="0" priority="523"/>
    <cfRule type="duplicateValues" dxfId="0" priority="238"/>
  </conditionalFormatting>
  <conditionalFormatting sqref="D1786">
    <cfRule type="duplicateValues" dxfId="3" priority="5368"/>
    <cfRule type="duplicateValues" dxfId="3" priority="5083"/>
    <cfRule type="duplicateValues" dxfId="3" priority="4798"/>
    <cfRule type="duplicateValues" dxfId="3" priority="4513"/>
    <cfRule type="duplicateValues" dxfId="3" priority="4228"/>
    <cfRule type="duplicateValues" dxfId="3" priority="3943"/>
    <cfRule type="duplicateValues" dxfId="0" priority="1093"/>
    <cfRule type="duplicateValues" dxfId="0" priority="808"/>
  </conditionalFormatting>
  <conditionalFormatting sqref="C1787">
    <cfRule type="duplicateValues" dxfId="3" priority="3657"/>
    <cfRule type="duplicateValues" dxfId="3" priority="3372"/>
    <cfRule type="duplicateValues" dxfId="3" priority="3087"/>
    <cfRule type="duplicateValues" dxfId="3" priority="2802"/>
    <cfRule type="duplicateValues" dxfId="3" priority="2517"/>
    <cfRule type="duplicateValues" dxfId="3" priority="2232"/>
    <cfRule type="duplicateValues" dxfId="3" priority="1947"/>
    <cfRule type="duplicateValues" dxfId="3" priority="1662"/>
    <cfRule type="duplicateValues" dxfId="3" priority="1377"/>
    <cfRule type="duplicateValues" dxfId="0" priority="522"/>
    <cfRule type="duplicateValues" dxfId="0" priority="237"/>
  </conditionalFormatting>
  <conditionalFormatting sqref="D1787">
    <cfRule type="duplicateValues" dxfId="3" priority="5367"/>
    <cfRule type="duplicateValues" dxfId="3" priority="5082"/>
    <cfRule type="duplicateValues" dxfId="3" priority="4797"/>
    <cfRule type="duplicateValues" dxfId="3" priority="4512"/>
    <cfRule type="duplicateValues" dxfId="3" priority="4227"/>
    <cfRule type="duplicateValues" dxfId="3" priority="3942"/>
    <cfRule type="duplicateValues" dxfId="0" priority="1092"/>
    <cfRule type="duplicateValues" dxfId="0" priority="807"/>
  </conditionalFormatting>
  <conditionalFormatting sqref="C1788">
    <cfRule type="duplicateValues" dxfId="3" priority="3656"/>
    <cfRule type="duplicateValues" dxfId="3" priority="3371"/>
    <cfRule type="duplicateValues" dxfId="3" priority="3086"/>
    <cfRule type="duplicateValues" dxfId="3" priority="2801"/>
    <cfRule type="duplicateValues" dxfId="3" priority="2516"/>
    <cfRule type="duplicateValues" dxfId="3" priority="2231"/>
    <cfRule type="duplicateValues" dxfId="3" priority="1946"/>
    <cfRule type="duplicateValues" dxfId="3" priority="1661"/>
    <cfRule type="duplicateValues" dxfId="3" priority="1376"/>
    <cfRule type="duplicateValues" dxfId="0" priority="521"/>
    <cfRule type="duplicateValues" dxfId="0" priority="236"/>
  </conditionalFormatting>
  <conditionalFormatting sqref="D1788">
    <cfRule type="duplicateValues" dxfId="3" priority="5366"/>
    <cfRule type="duplicateValues" dxfId="3" priority="5081"/>
    <cfRule type="duplicateValues" dxfId="3" priority="4796"/>
    <cfRule type="duplicateValues" dxfId="3" priority="4511"/>
    <cfRule type="duplicateValues" dxfId="3" priority="4226"/>
    <cfRule type="duplicateValues" dxfId="3" priority="3941"/>
    <cfRule type="duplicateValues" dxfId="0" priority="1091"/>
    <cfRule type="duplicateValues" dxfId="0" priority="806"/>
  </conditionalFormatting>
  <conditionalFormatting sqref="C1789">
    <cfRule type="duplicateValues" dxfId="3" priority="3655"/>
    <cfRule type="duplicateValues" dxfId="3" priority="3370"/>
    <cfRule type="duplicateValues" dxfId="3" priority="3085"/>
    <cfRule type="duplicateValues" dxfId="3" priority="2800"/>
    <cfRule type="duplicateValues" dxfId="3" priority="2515"/>
    <cfRule type="duplicateValues" dxfId="3" priority="2230"/>
    <cfRule type="duplicateValues" dxfId="3" priority="1945"/>
    <cfRule type="duplicateValues" dxfId="3" priority="1660"/>
    <cfRule type="duplicateValues" dxfId="3" priority="1375"/>
    <cfRule type="duplicateValues" dxfId="0" priority="520"/>
    <cfRule type="duplicateValues" dxfId="0" priority="235"/>
  </conditionalFormatting>
  <conditionalFormatting sqref="D1789">
    <cfRule type="duplicateValues" dxfId="3" priority="5365"/>
    <cfRule type="duplicateValues" dxfId="3" priority="5080"/>
    <cfRule type="duplicateValues" dxfId="3" priority="4795"/>
    <cfRule type="duplicateValues" dxfId="3" priority="4510"/>
    <cfRule type="duplicateValues" dxfId="3" priority="4225"/>
    <cfRule type="duplicateValues" dxfId="3" priority="3940"/>
    <cfRule type="duplicateValues" dxfId="0" priority="1090"/>
    <cfRule type="duplicateValues" dxfId="0" priority="805"/>
  </conditionalFormatting>
  <conditionalFormatting sqref="C1790">
    <cfRule type="duplicateValues" dxfId="3" priority="3654"/>
    <cfRule type="duplicateValues" dxfId="3" priority="3369"/>
    <cfRule type="duplicateValues" dxfId="3" priority="3084"/>
    <cfRule type="duplicateValues" dxfId="3" priority="2799"/>
    <cfRule type="duplicateValues" dxfId="3" priority="2514"/>
    <cfRule type="duplicateValues" dxfId="3" priority="2229"/>
    <cfRule type="duplicateValues" dxfId="3" priority="1944"/>
    <cfRule type="duplicateValues" dxfId="3" priority="1659"/>
    <cfRule type="duplicateValues" dxfId="3" priority="1374"/>
    <cfRule type="duplicateValues" dxfId="0" priority="519"/>
    <cfRule type="duplicateValues" dxfId="0" priority="234"/>
  </conditionalFormatting>
  <conditionalFormatting sqref="D1790">
    <cfRule type="duplicateValues" dxfId="3" priority="5364"/>
    <cfRule type="duplicateValues" dxfId="3" priority="5079"/>
    <cfRule type="duplicateValues" dxfId="3" priority="4794"/>
    <cfRule type="duplicateValues" dxfId="3" priority="4509"/>
    <cfRule type="duplicateValues" dxfId="3" priority="4224"/>
    <cfRule type="duplicateValues" dxfId="3" priority="3939"/>
    <cfRule type="duplicateValues" dxfId="0" priority="1089"/>
    <cfRule type="duplicateValues" dxfId="0" priority="804"/>
  </conditionalFormatting>
  <conditionalFormatting sqref="C1791">
    <cfRule type="duplicateValues" dxfId="3" priority="3653"/>
    <cfRule type="duplicateValues" dxfId="3" priority="3368"/>
    <cfRule type="duplicateValues" dxfId="3" priority="3083"/>
    <cfRule type="duplicateValues" dxfId="3" priority="2798"/>
    <cfRule type="duplicateValues" dxfId="3" priority="2513"/>
    <cfRule type="duplicateValues" dxfId="3" priority="2228"/>
    <cfRule type="duplicateValues" dxfId="3" priority="1943"/>
    <cfRule type="duplicateValues" dxfId="3" priority="1658"/>
    <cfRule type="duplicateValues" dxfId="3" priority="1373"/>
    <cfRule type="duplicateValues" dxfId="0" priority="518"/>
    <cfRule type="duplicateValues" dxfId="0" priority="233"/>
  </conditionalFormatting>
  <conditionalFormatting sqref="D1791">
    <cfRule type="duplicateValues" dxfId="3" priority="5363"/>
    <cfRule type="duplicateValues" dxfId="3" priority="5078"/>
    <cfRule type="duplicateValues" dxfId="3" priority="4793"/>
    <cfRule type="duplicateValues" dxfId="3" priority="4508"/>
    <cfRule type="duplicateValues" dxfId="3" priority="4223"/>
    <cfRule type="duplicateValues" dxfId="3" priority="3938"/>
    <cfRule type="duplicateValues" dxfId="0" priority="1088"/>
    <cfRule type="duplicateValues" dxfId="0" priority="803"/>
  </conditionalFormatting>
  <conditionalFormatting sqref="C1792">
    <cfRule type="duplicateValues" dxfId="3" priority="3652"/>
    <cfRule type="duplicateValues" dxfId="3" priority="3367"/>
    <cfRule type="duplicateValues" dxfId="3" priority="3082"/>
    <cfRule type="duplicateValues" dxfId="3" priority="2797"/>
    <cfRule type="duplicateValues" dxfId="3" priority="2512"/>
    <cfRule type="duplicateValues" dxfId="3" priority="2227"/>
    <cfRule type="duplicateValues" dxfId="3" priority="1942"/>
    <cfRule type="duplicateValues" dxfId="3" priority="1657"/>
    <cfRule type="duplicateValues" dxfId="3" priority="1372"/>
    <cfRule type="duplicateValues" dxfId="0" priority="517"/>
    <cfRule type="duplicateValues" dxfId="0" priority="232"/>
  </conditionalFormatting>
  <conditionalFormatting sqref="D1792">
    <cfRule type="duplicateValues" dxfId="3" priority="5362"/>
    <cfRule type="duplicateValues" dxfId="3" priority="5077"/>
    <cfRule type="duplicateValues" dxfId="3" priority="4792"/>
    <cfRule type="duplicateValues" dxfId="3" priority="4507"/>
    <cfRule type="duplicateValues" dxfId="3" priority="4222"/>
    <cfRule type="duplicateValues" dxfId="3" priority="3937"/>
    <cfRule type="duplicateValues" dxfId="0" priority="1087"/>
    <cfRule type="duplicateValues" dxfId="0" priority="802"/>
  </conditionalFormatting>
  <conditionalFormatting sqref="C1793">
    <cfRule type="duplicateValues" dxfId="3" priority="3651"/>
    <cfRule type="duplicateValues" dxfId="3" priority="3366"/>
    <cfRule type="duplicateValues" dxfId="3" priority="3081"/>
    <cfRule type="duplicateValues" dxfId="3" priority="2796"/>
    <cfRule type="duplicateValues" dxfId="3" priority="2511"/>
    <cfRule type="duplicateValues" dxfId="3" priority="2226"/>
    <cfRule type="duplicateValues" dxfId="3" priority="1941"/>
    <cfRule type="duplicateValues" dxfId="3" priority="1656"/>
    <cfRule type="duplicateValues" dxfId="3" priority="1371"/>
    <cfRule type="duplicateValues" dxfId="0" priority="516"/>
    <cfRule type="duplicateValues" dxfId="0" priority="231"/>
  </conditionalFormatting>
  <conditionalFormatting sqref="D1793">
    <cfRule type="duplicateValues" dxfId="3" priority="5361"/>
    <cfRule type="duplicateValues" dxfId="3" priority="5076"/>
    <cfRule type="duplicateValues" dxfId="3" priority="4791"/>
    <cfRule type="duplicateValues" dxfId="3" priority="4506"/>
    <cfRule type="duplicateValues" dxfId="3" priority="4221"/>
    <cfRule type="duplicateValues" dxfId="3" priority="3936"/>
    <cfRule type="duplicateValues" dxfId="0" priority="1086"/>
    <cfRule type="duplicateValues" dxfId="0" priority="801"/>
  </conditionalFormatting>
  <conditionalFormatting sqref="C1794">
    <cfRule type="duplicateValues" dxfId="3" priority="3650"/>
    <cfRule type="duplicateValues" dxfId="3" priority="3365"/>
    <cfRule type="duplicateValues" dxfId="3" priority="3080"/>
    <cfRule type="duplicateValues" dxfId="3" priority="2795"/>
    <cfRule type="duplicateValues" dxfId="3" priority="2510"/>
    <cfRule type="duplicateValues" dxfId="3" priority="2225"/>
    <cfRule type="duplicateValues" dxfId="3" priority="1940"/>
    <cfRule type="duplicateValues" dxfId="3" priority="1655"/>
    <cfRule type="duplicateValues" dxfId="3" priority="1370"/>
    <cfRule type="duplicateValues" dxfId="0" priority="515"/>
    <cfRule type="duplicateValues" dxfId="0" priority="230"/>
  </conditionalFormatting>
  <conditionalFormatting sqref="D1794">
    <cfRule type="duplicateValues" dxfId="3" priority="5360"/>
    <cfRule type="duplicateValues" dxfId="3" priority="5075"/>
    <cfRule type="duplicateValues" dxfId="3" priority="4790"/>
    <cfRule type="duplicateValues" dxfId="3" priority="4505"/>
    <cfRule type="duplicateValues" dxfId="3" priority="4220"/>
    <cfRule type="duplicateValues" dxfId="3" priority="3935"/>
    <cfRule type="duplicateValues" dxfId="0" priority="1085"/>
    <cfRule type="duplicateValues" dxfId="0" priority="800"/>
  </conditionalFormatting>
  <conditionalFormatting sqref="C1795">
    <cfRule type="duplicateValues" dxfId="3" priority="3649"/>
    <cfRule type="duplicateValues" dxfId="3" priority="3364"/>
    <cfRule type="duplicateValues" dxfId="3" priority="3079"/>
    <cfRule type="duplicateValues" dxfId="3" priority="2794"/>
    <cfRule type="duplicateValues" dxfId="3" priority="2509"/>
    <cfRule type="duplicateValues" dxfId="3" priority="2224"/>
    <cfRule type="duplicateValues" dxfId="3" priority="1939"/>
    <cfRule type="duplicateValues" dxfId="3" priority="1654"/>
    <cfRule type="duplicateValues" dxfId="3" priority="1369"/>
    <cfRule type="duplicateValues" dxfId="0" priority="514"/>
    <cfRule type="duplicateValues" dxfId="0" priority="229"/>
  </conditionalFormatting>
  <conditionalFormatting sqref="D1795">
    <cfRule type="duplicateValues" dxfId="3" priority="5359"/>
    <cfRule type="duplicateValues" dxfId="3" priority="5074"/>
    <cfRule type="duplicateValues" dxfId="3" priority="4789"/>
    <cfRule type="duplicateValues" dxfId="3" priority="4504"/>
    <cfRule type="duplicateValues" dxfId="3" priority="4219"/>
    <cfRule type="duplicateValues" dxfId="3" priority="3934"/>
    <cfRule type="duplicateValues" dxfId="0" priority="1084"/>
    <cfRule type="duplicateValues" dxfId="0" priority="799"/>
  </conditionalFormatting>
  <conditionalFormatting sqref="C1796">
    <cfRule type="duplicateValues" dxfId="3" priority="3648"/>
    <cfRule type="duplicateValues" dxfId="3" priority="3363"/>
    <cfRule type="duplicateValues" dxfId="3" priority="3078"/>
    <cfRule type="duplicateValues" dxfId="3" priority="2793"/>
    <cfRule type="duplicateValues" dxfId="3" priority="2508"/>
    <cfRule type="duplicateValues" dxfId="3" priority="2223"/>
    <cfRule type="duplicateValues" dxfId="3" priority="1938"/>
    <cfRule type="duplicateValues" dxfId="3" priority="1653"/>
    <cfRule type="duplicateValues" dxfId="3" priority="1368"/>
    <cfRule type="duplicateValues" dxfId="0" priority="513"/>
    <cfRule type="duplicateValues" dxfId="0" priority="228"/>
  </conditionalFormatting>
  <conditionalFormatting sqref="D1796">
    <cfRule type="duplicateValues" dxfId="3" priority="5358"/>
    <cfRule type="duplicateValues" dxfId="3" priority="5073"/>
    <cfRule type="duplicateValues" dxfId="3" priority="4788"/>
    <cfRule type="duplicateValues" dxfId="3" priority="4503"/>
    <cfRule type="duplicateValues" dxfId="3" priority="4218"/>
    <cfRule type="duplicateValues" dxfId="3" priority="3933"/>
    <cfRule type="duplicateValues" dxfId="0" priority="1083"/>
    <cfRule type="duplicateValues" dxfId="0" priority="798"/>
  </conditionalFormatting>
  <conditionalFormatting sqref="C1797">
    <cfRule type="duplicateValues" dxfId="3" priority="3647"/>
    <cfRule type="duplicateValues" dxfId="3" priority="3362"/>
    <cfRule type="duplicateValues" dxfId="3" priority="3077"/>
    <cfRule type="duplicateValues" dxfId="3" priority="2792"/>
    <cfRule type="duplicateValues" dxfId="3" priority="2507"/>
    <cfRule type="duplicateValues" dxfId="3" priority="2222"/>
    <cfRule type="duplicateValues" dxfId="3" priority="1937"/>
    <cfRule type="duplicateValues" dxfId="3" priority="1652"/>
    <cfRule type="duplicateValues" dxfId="3" priority="1367"/>
    <cfRule type="duplicateValues" dxfId="0" priority="512"/>
    <cfRule type="duplicateValues" dxfId="0" priority="227"/>
  </conditionalFormatting>
  <conditionalFormatting sqref="D1797">
    <cfRule type="duplicateValues" dxfId="3" priority="5357"/>
    <cfRule type="duplicateValues" dxfId="3" priority="5072"/>
    <cfRule type="duplicateValues" dxfId="3" priority="4787"/>
    <cfRule type="duplicateValues" dxfId="3" priority="4502"/>
    <cfRule type="duplicateValues" dxfId="3" priority="4217"/>
    <cfRule type="duplicateValues" dxfId="3" priority="3932"/>
    <cfRule type="duplicateValues" dxfId="0" priority="1082"/>
    <cfRule type="duplicateValues" dxfId="0" priority="797"/>
  </conditionalFormatting>
  <conditionalFormatting sqref="C1798">
    <cfRule type="duplicateValues" dxfId="3" priority="3646"/>
    <cfRule type="duplicateValues" dxfId="3" priority="3361"/>
    <cfRule type="duplicateValues" dxfId="3" priority="3076"/>
    <cfRule type="duplicateValues" dxfId="3" priority="2791"/>
    <cfRule type="duplicateValues" dxfId="3" priority="2506"/>
    <cfRule type="duplicateValues" dxfId="3" priority="2221"/>
    <cfRule type="duplicateValues" dxfId="3" priority="1936"/>
    <cfRule type="duplicateValues" dxfId="3" priority="1651"/>
    <cfRule type="duplicateValues" dxfId="3" priority="1366"/>
    <cfRule type="duplicateValues" dxfId="0" priority="511"/>
    <cfRule type="duplicateValues" dxfId="0" priority="226"/>
  </conditionalFormatting>
  <conditionalFormatting sqref="D1798">
    <cfRule type="duplicateValues" dxfId="3" priority="5356"/>
    <cfRule type="duplicateValues" dxfId="3" priority="5071"/>
    <cfRule type="duplicateValues" dxfId="3" priority="4786"/>
    <cfRule type="duplicateValues" dxfId="3" priority="4501"/>
    <cfRule type="duplicateValues" dxfId="3" priority="4216"/>
    <cfRule type="duplicateValues" dxfId="3" priority="3931"/>
    <cfRule type="duplicateValues" dxfId="0" priority="1081"/>
    <cfRule type="duplicateValues" dxfId="0" priority="796"/>
  </conditionalFormatting>
  <conditionalFormatting sqref="C1799">
    <cfRule type="duplicateValues" dxfId="3" priority="3645"/>
    <cfRule type="duplicateValues" dxfId="3" priority="3360"/>
    <cfRule type="duplicateValues" dxfId="3" priority="3075"/>
    <cfRule type="duplicateValues" dxfId="3" priority="2790"/>
    <cfRule type="duplicateValues" dxfId="3" priority="2505"/>
    <cfRule type="duplicateValues" dxfId="3" priority="2220"/>
    <cfRule type="duplicateValues" dxfId="3" priority="1935"/>
    <cfRule type="duplicateValues" dxfId="3" priority="1650"/>
    <cfRule type="duplicateValues" dxfId="3" priority="1365"/>
    <cfRule type="duplicateValues" dxfId="0" priority="510"/>
    <cfRule type="duplicateValues" dxfId="0" priority="225"/>
  </conditionalFormatting>
  <conditionalFormatting sqref="D1799">
    <cfRule type="duplicateValues" dxfId="3" priority="5355"/>
    <cfRule type="duplicateValues" dxfId="3" priority="5070"/>
    <cfRule type="duplicateValues" dxfId="3" priority="4785"/>
    <cfRule type="duplicateValues" dxfId="3" priority="4500"/>
    <cfRule type="duplicateValues" dxfId="3" priority="4215"/>
    <cfRule type="duplicateValues" dxfId="3" priority="3930"/>
    <cfRule type="duplicateValues" dxfId="0" priority="1080"/>
    <cfRule type="duplicateValues" dxfId="0" priority="795"/>
  </conditionalFormatting>
  <conditionalFormatting sqref="C1800">
    <cfRule type="duplicateValues" dxfId="3" priority="3644"/>
    <cfRule type="duplicateValues" dxfId="3" priority="3359"/>
    <cfRule type="duplicateValues" dxfId="3" priority="3074"/>
    <cfRule type="duplicateValues" dxfId="3" priority="2789"/>
    <cfRule type="duplicateValues" dxfId="3" priority="2504"/>
    <cfRule type="duplicateValues" dxfId="3" priority="2219"/>
    <cfRule type="duplicateValues" dxfId="3" priority="1934"/>
    <cfRule type="duplicateValues" dxfId="3" priority="1649"/>
    <cfRule type="duplicateValues" dxfId="3" priority="1364"/>
    <cfRule type="duplicateValues" dxfId="0" priority="509"/>
    <cfRule type="duplicateValues" dxfId="0" priority="224"/>
  </conditionalFormatting>
  <conditionalFormatting sqref="D1800">
    <cfRule type="duplicateValues" dxfId="3" priority="5354"/>
    <cfRule type="duplicateValues" dxfId="3" priority="5069"/>
    <cfRule type="duplicateValues" dxfId="3" priority="4784"/>
    <cfRule type="duplicateValues" dxfId="3" priority="4499"/>
    <cfRule type="duplicateValues" dxfId="3" priority="4214"/>
    <cfRule type="duplicateValues" dxfId="3" priority="3929"/>
    <cfRule type="duplicateValues" dxfId="0" priority="1079"/>
    <cfRule type="duplicateValues" dxfId="0" priority="794"/>
  </conditionalFormatting>
  <conditionalFormatting sqref="C1801">
    <cfRule type="duplicateValues" dxfId="3" priority="3643"/>
    <cfRule type="duplicateValues" dxfId="3" priority="3358"/>
    <cfRule type="duplicateValues" dxfId="3" priority="3073"/>
    <cfRule type="duplicateValues" dxfId="3" priority="2788"/>
    <cfRule type="duplicateValues" dxfId="3" priority="2503"/>
    <cfRule type="duplicateValues" dxfId="3" priority="2218"/>
    <cfRule type="duplicateValues" dxfId="3" priority="1933"/>
    <cfRule type="duplicateValues" dxfId="3" priority="1648"/>
    <cfRule type="duplicateValues" dxfId="3" priority="1363"/>
    <cfRule type="duplicateValues" dxfId="0" priority="508"/>
    <cfRule type="duplicateValues" dxfId="0" priority="223"/>
  </conditionalFormatting>
  <conditionalFormatting sqref="D1801">
    <cfRule type="duplicateValues" dxfId="3" priority="5353"/>
    <cfRule type="duplicateValues" dxfId="3" priority="5068"/>
    <cfRule type="duplicateValues" dxfId="3" priority="4783"/>
    <cfRule type="duplicateValues" dxfId="3" priority="4498"/>
    <cfRule type="duplicateValues" dxfId="3" priority="4213"/>
    <cfRule type="duplicateValues" dxfId="3" priority="3928"/>
    <cfRule type="duplicateValues" dxfId="0" priority="1078"/>
    <cfRule type="duplicateValues" dxfId="0" priority="793"/>
  </conditionalFormatting>
  <conditionalFormatting sqref="C1802">
    <cfRule type="duplicateValues" dxfId="3" priority="3642"/>
    <cfRule type="duplicateValues" dxfId="3" priority="3357"/>
    <cfRule type="duplicateValues" dxfId="3" priority="3072"/>
    <cfRule type="duplicateValues" dxfId="3" priority="2787"/>
    <cfRule type="duplicateValues" dxfId="3" priority="2502"/>
    <cfRule type="duplicateValues" dxfId="3" priority="2217"/>
    <cfRule type="duplicateValues" dxfId="3" priority="1932"/>
    <cfRule type="duplicateValues" dxfId="3" priority="1647"/>
    <cfRule type="duplicateValues" dxfId="3" priority="1362"/>
    <cfRule type="duplicateValues" dxfId="0" priority="507"/>
    <cfRule type="duplicateValues" dxfId="0" priority="222"/>
  </conditionalFormatting>
  <conditionalFormatting sqref="D1802">
    <cfRule type="duplicateValues" dxfId="3" priority="5352"/>
    <cfRule type="duplicateValues" dxfId="3" priority="5067"/>
    <cfRule type="duplicateValues" dxfId="3" priority="4782"/>
    <cfRule type="duplicateValues" dxfId="3" priority="4497"/>
    <cfRule type="duplicateValues" dxfId="3" priority="4212"/>
    <cfRule type="duplicateValues" dxfId="3" priority="3927"/>
    <cfRule type="duplicateValues" dxfId="0" priority="1077"/>
    <cfRule type="duplicateValues" dxfId="0" priority="792"/>
  </conditionalFormatting>
  <conditionalFormatting sqref="C1803">
    <cfRule type="duplicateValues" dxfId="3" priority="3641"/>
    <cfRule type="duplicateValues" dxfId="3" priority="3356"/>
    <cfRule type="duplicateValues" dxfId="3" priority="3071"/>
    <cfRule type="duplicateValues" dxfId="3" priority="2786"/>
    <cfRule type="duplicateValues" dxfId="3" priority="2501"/>
    <cfRule type="duplicateValues" dxfId="3" priority="2216"/>
    <cfRule type="duplicateValues" dxfId="3" priority="1931"/>
    <cfRule type="duplicateValues" dxfId="3" priority="1646"/>
    <cfRule type="duplicateValues" dxfId="3" priority="1361"/>
    <cfRule type="duplicateValues" dxfId="0" priority="506"/>
    <cfRule type="duplicateValues" dxfId="0" priority="221"/>
  </conditionalFormatting>
  <conditionalFormatting sqref="D1803">
    <cfRule type="duplicateValues" dxfId="3" priority="5351"/>
    <cfRule type="duplicateValues" dxfId="3" priority="5066"/>
    <cfRule type="duplicateValues" dxfId="3" priority="4781"/>
    <cfRule type="duplicateValues" dxfId="3" priority="4496"/>
    <cfRule type="duplicateValues" dxfId="3" priority="4211"/>
    <cfRule type="duplicateValues" dxfId="3" priority="3926"/>
    <cfRule type="duplicateValues" dxfId="0" priority="1076"/>
    <cfRule type="duplicateValues" dxfId="0" priority="791"/>
  </conditionalFormatting>
  <conditionalFormatting sqref="C1804">
    <cfRule type="duplicateValues" dxfId="3" priority="3640"/>
    <cfRule type="duplicateValues" dxfId="3" priority="3355"/>
    <cfRule type="duplicateValues" dxfId="3" priority="3070"/>
    <cfRule type="duplicateValues" dxfId="3" priority="2785"/>
    <cfRule type="duplicateValues" dxfId="3" priority="2500"/>
    <cfRule type="duplicateValues" dxfId="3" priority="2215"/>
    <cfRule type="duplicateValues" dxfId="3" priority="1930"/>
    <cfRule type="duplicateValues" dxfId="3" priority="1645"/>
    <cfRule type="duplicateValues" dxfId="3" priority="1360"/>
    <cfRule type="duplicateValues" dxfId="0" priority="505"/>
    <cfRule type="duplicateValues" dxfId="0" priority="220"/>
  </conditionalFormatting>
  <conditionalFormatting sqref="D1804">
    <cfRule type="duplicateValues" dxfId="3" priority="5350"/>
    <cfRule type="duplicateValues" dxfId="3" priority="5065"/>
    <cfRule type="duplicateValues" dxfId="3" priority="4780"/>
    <cfRule type="duplicateValues" dxfId="3" priority="4495"/>
    <cfRule type="duplicateValues" dxfId="3" priority="4210"/>
    <cfRule type="duplicateValues" dxfId="3" priority="3925"/>
    <cfRule type="duplicateValues" dxfId="0" priority="1075"/>
    <cfRule type="duplicateValues" dxfId="0" priority="790"/>
  </conditionalFormatting>
  <conditionalFormatting sqref="C1805">
    <cfRule type="duplicateValues" dxfId="3" priority="3639"/>
    <cfRule type="duplicateValues" dxfId="3" priority="3354"/>
    <cfRule type="duplicateValues" dxfId="3" priority="3069"/>
    <cfRule type="duplicateValues" dxfId="3" priority="2784"/>
    <cfRule type="duplicateValues" dxfId="3" priority="2499"/>
    <cfRule type="duplicateValues" dxfId="3" priority="2214"/>
    <cfRule type="duplicateValues" dxfId="3" priority="1929"/>
    <cfRule type="duplicateValues" dxfId="3" priority="1644"/>
    <cfRule type="duplicateValues" dxfId="3" priority="1359"/>
    <cfRule type="duplicateValues" dxfId="0" priority="504"/>
    <cfRule type="duplicateValues" dxfId="0" priority="219"/>
  </conditionalFormatting>
  <conditionalFormatting sqref="D1805">
    <cfRule type="duplicateValues" dxfId="3" priority="5349"/>
    <cfRule type="duplicateValues" dxfId="3" priority="5064"/>
    <cfRule type="duplicateValues" dxfId="3" priority="4779"/>
    <cfRule type="duplicateValues" dxfId="3" priority="4494"/>
    <cfRule type="duplicateValues" dxfId="3" priority="4209"/>
    <cfRule type="duplicateValues" dxfId="3" priority="3924"/>
    <cfRule type="duplicateValues" dxfId="0" priority="1074"/>
    <cfRule type="duplicateValues" dxfId="0" priority="789"/>
  </conditionalFormatting>
  <conditionalFormatting sqref="C1806">
    <cfRule type="duplicateValues" dxfId="3" priority="3638"/>
    <cfRule type="duplicateValues" dxfId="3" priority="3353"/>
    <cfRule type="duplicateValues" dxfId="3" priority="3068"/>
    <cfRule type="duplicateValues" dxfId="3" priority="2783"/>
    <cfRule type="duplicateValues" dxfId="3" priority="2498"/>
    <cfRule type="duplicateValues" dxfId="3" priority="2213"/>
    <cfRule type="duplicateValues" dxfId="3" priority="1928"/>
    <cfRule type="duplicateValues" dxfId="3" priority="1643"/>
    <cfRule type="duplicateValues" dxfId="3" priority="1358"/>
    <cfRule type="duplicateValues" dxfId="0" priority="503"/>
    <cfRule type="duplicateValues" dxfId="0" priority="218"/>
  </conditionalFormatting>
  <conditionalFormatting sqref="D1806">
    <cfRule type="duplicateValues" dxfId="3" priority="5348"/>
    <cfRule type="duplicateValues" dxfId="3" priority="5063"/>
    <cfRule type="duplicateValues" dxfId="3" priority="4778"/>
    <cfRule type="duplicateValues" dxfId="3" priority="4493"/>
    <cfRule type="duplicateValues" dxfId="3" priority="4208"/>
    <cfRule type="duplicateValues" dxfId="3" priority="3923"/>
    <cfRule type="duplicateValues" dxfId="0" priority="1073"/>
    <cfRule type="duplicateValues" dxfId="0" priority="788"/>
  </conditionalFormatting>
  <conditionalFormatting sqref="C1807">
    <cfRule type="duplicateValues" dxfId="3" priority="3637"/>
    <cfRule type="duplicateValues" dxfId="3" priority="3352"/>
    <cfRule type="duplicateValues" dxfId="3" priority="3067"/>
    <cfRule type="duplicateValues" dxfId="3" priority="2782"/>
    <cfRule type="duplicateValues" dxfId="3" priority="2497"/>
    <cfRule type="duplicateValues" dxfId="3" priority="2212"/>
    <cfRule type="duplicateValues" dxfId="3" priority="1927"/>
    <cfRule type="duplicateValues" dxfId="3" priority="1642"/>
    <cfRule type="duplicateValues" dxfId="3" priority="1357"/>
    <cfRule type="duplicateValues" dxfId="0" priority="502"/>
    <cfRule type="duplicateValues" dxfId="0" priority="217"/>
  </conditionalFormatting>
  <conditionalFormatting sqref="D1807">
    <cfRule type="duplicateValues" dxfId="3" priority="5347"/>
    <cfRule type="duplicateValues" dxfId="3" priority="5062"/>
    <cfRule type="duplicateValues" dxfId="3" priority="4777"/>
    <cfRule type="duplicateValues" dxfId="3" priority="4492"/>
    <cfRule type="duplicateValues" dxfId="3" priority="4207"/>
    <cfRule type="duplicateValues" dxfId="3" priority="3922"/>
    <cfRule type="duplicateValues" dxfId="0" priority="1072"/>
    <cfRule type="duplicateValues" dxfId="0" priority="787"/>
  </conditionalFormatting>
  <conditionalFormatting sqref="C1808">
    <cfRule type="duplicateValues" dxfId="3" priority="3636"/>
    <cfRule type="duplicateValues" dxfId="3" priority="3351"/>
    <cfRule type="duplicateValues" dxfId="3" priority="3066"/>
    <cfRule type="duplicateValues" dxfId="3" priority="2781"/>
    <cfRule type="duplicateValues" dxfId="3" priority="2496"/>
    <cfRule type="duplicateValues" dxfId="3" priority="2211"/>
    <cfRule type="duplicateValues" dxfId="3" priority="1926"/>
    <cfRule type="duplicateValues" dxfId="3" priority="1641"/>
    <cfRule type="duplicateValues" dxfId="3" priority="1356"/>
    <cfRule type="duplicateValues" dxfId="0" priority="501"/>
    <cfRule type="duplicateValues" dxfId="0" priority="216"/>
  </conditionalFormatting>
  <conditionalFormatting sqref="D1808">
    <cfRule type="duplicateValues" dxfId="3" priority="5346"/>
    <cfRule type="duplicateValues" dxfId="3" priority="5061"/>
    <cfRule type="duplicateValues" dxfId="3" priority="4776"/>
    <cfRule type="duplicateValues" dxfId="3" priority="4491"/>
    <cfRule type="duplicateValues" dxfId="3" priority="4206"/>
    <cfRule type="duplicateValues" dxfId="3" priority="3921"/>
    <cfRule type="duplicateValues" dxfId="0" priority="1071"/>
    <cfRule type="duplicateValues" dxfId="0" priority="786"/>
  </conditionalFormatting>
  <conditionalFormatting sqref="C1809">
    <cfRule type="duplicateValues" dxfId="3" priority="3635"/>
    <cfRule type="duplicateValues" dxfId="3" priority="3350"/>
    <cfRule type="duplicateValues" dxfId="3" priority="3065"/>
    <cfRule type="duplicateValues" dxfId="3" priority="2780"/>
    <cfRule type="duplicateValues" dxfId="3" priority="2495"/>
    <cfRule type="duplicateValues" dxfId="3" priority="2210"/>
    <cfRule type="duplicateValues" dxfId="3" priority="1925"/>
    <cfRule type="duplicateValues" dxfId="3" priority="1640"/>
    <cfRule type="duplicateValues" dxfId="3" priority="1355"/>
    <cfRule type="duplicateValues" dxfId="0" priority="500"/>
    <cfRule type="duplicateValues" dxfId="0" priority="215"/>
  </conditionalFormatting>
  <conditionalFormatting sqref="D1809">
    <cfRule type="duplicateValues" dxfId="3" priority="5345"/>
    <cfRule type="duplicateValues" dxfId="3" priority="5060"/>
    <cfRule type="duplicateValues" dxfId="3" priority="4775"/>
    <cfRule type="duplicateValues" dxfId="3" priority="4490"/>
    <cfRule type="duplicateValues" dxfId="3" priority="4205"/>
    <cfRule type="duplicateValues" dxfId="3" priority="3920"/>
    <cfRule type="duplicateValues" dxfId="0" priority="1070"/>
    <cfRule type="duplicateValues" dxfId="0" priority="785"/>
  </conditionalFormatting>
  <conditionalFormatting sqref="C1810">
    <cfRule type="duplicateValues" dxfId="3" priority="3634"/>
    <cfRule type="duplicateValues" dxfId="3" priority="3349"/>
    <cfRule type="duplicateValues" dxfId="3" priority="3064"/>
    <cfRule type="duplicateValues" dxfId="3" priority="2779"/>
    <cfRule type="duplicateValues" dxfId="3" priority="2494"/>
    <cfRule type="duplicateValues" dxfId="3" priority="2209"/>
    <cfRule type="duplicateValues" dxfId="3" priority="1924"/>
    <cfRule type="duplicateValues" dxfId="3" priority="1639"/>
    <cfRule type="duplicateValues" dxfId="3" priority="1354"/>
    <cfRule type="duplicateValues" dxfId="0" priority="499"/>
    <cfRule type="duplicateValues" dxfId="0" priority="214"/>
  </conditionalFormatting>
  <conditionalFormatting sqref="D1810">
    <cfRule type="duplicateValues" dxfId="3" priority="5344"/>
    <cfRule type="duplicateValues" dxfId="3" priority="5059"/>
    <cfRule type="duplicateValues" dxfId="3" priority="4774"/>
    <cfRule type="duplicateValues" dxfId="3" priority="4489"/>
    <cfRule type="duplicateValues" dxfId="3" priority="4204"/>
    <cfRule type="duplicateValues" dxfId="3" priority="3919"/>
    <cfRule type="duplicateValues" dxfId="0" priority="1069"/>
    <cfRule type="duplicateValues" dxfId="0" priority="784"/>
  </conditionalFormatting>
  <conditionalFormatting sqref="C1811">
    <cfRule type="duplicateValues" dxfId="3" priority="3633"/>
    <cfRule type="duplicateValues" dxfId="3" priority="3348"/>
    <cfRule type="duplicateValues" dxfId="3" priority="3063"/>
    <cfRule type="duplicateValues" dxfId="3" priority="2778"/>
    <cfRule type="duplicateValues" dxfId="3" priority="2493"/>
    <cfRule type="duplicateValues" dxfId="3" priority="2208"/>
    <cfRule type="duplicateValues" dxfId="3" priority="1923"/>
    <cfRule type="duplicateValues" dxfId="3" priority="1638"/>
    <cfRule type="duplicateValues" dxfId="3" priority="1353"/>
    <cfRule type="duplicateValues" dxfId="0" priority="498"/>
    <cfRule type="duplicateValues" dxfId="0" priority="213"/>
  </conditionalFormatting>
  <conditionalFormatting sqref="D1811">
    <cfRule type="duplicateValues" dxfId="3" priority="5343"/>
    <cfRule type="duplicateValues" dxfId="3" priority="5058"/>
    <cfRule type="duplicateValues" dxfId="3" priority="4773"/>
    <cfRule type="duplicateValues" dxfId="3" priority="4488"/>
    <cfRule type="duplicateValues" dxfId="3" priority="4203"/>
    <cfRule type="duplicateValues" dxfId="3" priority="3918"/>
    <cfRule type="duplicateValues" dxfId="0" priority="1068"/>
    <cfRule type="duplicateValues" dxfId="0" priority="783"/>
  </conditionalFormatting>
  <conditionalFormatting sqref="C1812">
    <cfRule type="duplicateValues" dxfId="3" priority="3632"/>
    <cfRule type="duplicateValues" dxfId="3" priority="3347"/>
    <cfRule type="duplicateValues" dxfId="3" priority="3062"/>
    <cfRule type="duplicateValues" dxfId="3" priority="2777"/>
    <cfRule type="duplicateValues" dxfId="3" priority="2492"/>
    <cfRule type="duplicateValues" dxfId="3" priority="2207"/>
    <cfRule type="duplicateValues" dxfId="3" priority="1922"/>
    <cfRule type="duplicateValues" dxfId="3" priority="1637"/>
    <cfRule type="duplicateValues" dxfId="3" priority="1352"/>
    <cfRule type="duplicateValues" dxfId="0" priority="497"/>
    <cfRule type="duplicateValues" dxfId="0" priority="212"/>
  </conditionalFormatting>
  <conditionalFormatting sqref="D1812">
    <cfRule type="duplicateValues" dxfId="3" priority="5342"/>
    <cfRule type="duplicateValues" dxfId="3" priority="5057"/>
    <cfRule type="duplicateValues" dxfId="3" priority="4772"/>
    <cfRule type="duplicateValues" dxfId="3" priority="4487"/>
    <cfRule type="duplicateValues" dxfId="3" priority="4202"/>
    <cfRule type="duplicateValues" dxfId="3" priority="3917"/>
    <cfRule type="duplicateValues" dxfId="0" priority="1067"/>
    <cfRule type="duplicateValues" dxfId="0" priority="782"/>
  </conditionalFormatting>
  <conditionalFormatting sqref="C1813">
    <cfRule type="duplicateValues" dxfId="3" priority="3631"/>
    <cfRule type="duplicateValues" dxfId="3" priority="3346"/>
    <cfRule type="duplicateValues" dxfId="3" priority="3061"/>
    <cfRule type="duplicateValues" dxfId="3" priority="2776"/>
    <cfRule type="duplicateValues" dxfId="3" priority="2491"/>
    <cfRule type="duplicateValues" dxfId="3" priority="2206"/>
    <cfRule type="duplicateValues" dxfId="3" priority="1921"/>
    <cfRule type="duplicateValues" dxfId="3" priority="1636"/>
    <cfRule type="duplicateValues" dxfId="3" priority="1351"/>
    <cfRule type="duplicateValues" dxfId="0" priority="496"/>
    <cfRule type="duplicateValues" dxfId="0" priority="211"/>
  </conditionalFormatting>
  <conditionalFormatting sqref="D1813">
    <cfRule type="duplicateValues" dxfId="3" priority="5341"/>
    <cfRule type="duplicateValues" dxfId="3" priority="5056"/>
    <cfRule type="duplicateValues" dxfId="3" priority="4771"/>
    <cfRule type="duplicateValues" dxfId="3" priority="4486"/>
    <cfRule type="duplicateValues" dxfId="3" priority="4201"/>
    <cfRule type="duplicateValues" dxfId="3" priority="3916"/>
    <cfRule type="duplicateValues" dxfId="0" priority="1066"/>
    <cfRule type="duplicateValues" dxfId="0" priority="781"/>
  </conditionalFormatting>
  <conditionalFormatting sqref="C1814">
    <cfRule type="duplicateValues" dxfId="3" priority="3630"/>
    <cfRule type="duplicateValues" dxfId="3" priority="3345"/>
    <cfRule type="duplicateValues" dxfId="3" priority="3060"/>
    <cfRule type="duplicateValues" dxfId="3" priority="2775"/>
    <cfRule type="duplicateValues" dxfId="3" priority="2490"/>
    <cfRule type="duplicateValues" dxfId="3" priority="2205"/>
    <cfRule type="duplicateValues" dxfId="3" priority="1920"/>
    <cfRule type="duplicateValues" dxfId="3" priority="1635"/>
    <cfRule type="duplicateValues" dxfId="3" priority="1350"/>
    <cfRule type="duplicateValues" dxfId="0" priority="495"/>
    <cfRule type="duplicateValues" dxfId="0" priority="210"/>
  </conditionalFormatting>
  <conditionalFormatting sqref="D1814">
    <cfRule type="duplicateValues" dxfId="3" priority="5340"/>
    <cfRule type="duplicateValues" dxfId="3" priority="5055"/>
    <cfRule type="duplicateValues" dxfId="3" priority="4770"/>
    <cfRule type="duplicateValues" dxfId="3" priority="4485"/>
    <cfRule type="duplicateValues" dxfId="3" priority="4200"/>
    <cfRule type="duplicateValues" dxfId="3" priority="3915"/>
    <cfRule type="duplicateValues" dxfId="0" priority="1065"/>
    <cfRule type="duplicateValues" dxfId="0" priority="780"/>
  </conditionalFormatting>
  <conditionalFormatting sqref="C1815">
    <cfRule type="duplicateValues" dxfId="3" priority="3629"/>
    <cfRule type="duplicateValues" dxfId="3" priority="3344"/>
    <cfRule type="duplicateValues" dxfId="3" priority="3059"/>
    <cfRule type="duplicateValues" dxfId="3" priority="2774"/>
    <cfRule type="duplicateValues" dxfId="3" priority="2489"/>
    <cfRule type="duplicateValues" dxfId="3" priority="2204"/>
    <cfRule type="duplicateValues" dxfId="3" priority="1919"/>
    <cfRule type="duplicateValues" dxfId="3" priority="1634"/>
    <cfRule type="duplicateValues" dxfId="3" priority="1349"/>
    <cfRule type="duplicateValues" dxfId="0" priority="494"/>
    <cfRule type="duplicateValues" dxfId="0" priority="209"/>
  </conditionalFormatting>
  <conditionalFormatting sqref="D1815">
    <cfRule type="duplicateValues" dxfId="3" priority="5339"/>
    <cfRule type="duplicateValues" dxfId="3" priority="5054"/>
    <cfRule type="duplicateValues" dxfId="3" priority="4769"/>
    <cfRule type="duplicateValues" dxfId="3" priority="4484"/>
    <cfRule type="duplicateValues" dxfId="3" priority="4199"/>
    <cfRule type="duplicateValues" dxfId="3" priority="3914"/>
    <cfRule type="duplicateValues" dxfId="0" priority="1064"/>
    <cfRule type="duplicateValues" dxfId="0" priority="779"/>
  </conditionalFormatting>
  <conditionalFormatting sqref="C1816">
    <cfRule type="duplicateValues" dxfId="3" priority="3628"/>
    <cfRule type="duplicateValues" dxfId="3" priority="3343"/>
    <cfRule type="duplicateValues" dxfId="3" priority="3058"/>
    <cfRule type="duplicateValues" dxfId="3" priority="2773"/>
    <cfRule type="duplicateValues" dxfId="3" priority="2488"/>
    <cfRule type="duplicateValues" dxfId="3" priority="2203"/>
    <cfRule type="duplicateValues" dxfId="3" priority="1918"/>
    <cfRule type="duplicateValues" dxfId="3" priority="1633"/>
    <cfRule type="duplicateValues" dxfId="3" priority="1348"/>
    <cfRule type="duplicateValues" dxfId="0" priority="493"/>
    <cfRule type="duplicateValues" dxfId="0" priority="208"/>
  </conditionalFormatting>
  <conditionalFormatting sqref="D1816">
    <cfRule type="duplicateValues" dxfId="3" priority="5338"/>
    <cfRule type="duplicateValues" dxfId="3" priority="5053"/>
    <cfRule type="duplicateValues" dxfId="3" priority="4768"/>
    <cfRule type="duplicateValues" dxfId="3" priority="4483"/>
    <cfRule type="duplicateValues" dxfId="3" priority="4198"/>
    <cfRule type="duplicateValues" dxfId="3" priority="3913"/>
    <cfRule type="duplicateValues" dxfId="0" priority="1063"/>
    <cfRule type="duplicateValues" dxfId="0" priority="778"/>
  </conditionalFormatting>
  <conditionalFormatting sqref="C1817">
    <cfRule type="duplicateValues" dxfId="3" priority="3627"/>
    <cfRule type="duplicateValues" dxfId="3" priority="3342"/>
    <cfRule type="duplicateValues" dxfId="3" priority="3057"/>
    <cfRule type="duplicateValues" dxfId="3" priority="2772"/>
    <cfRule type="duplicateValues" dxfId="3" priority="2487"/>
    <cfRule type="duplicateValues" dxfId="3" priority="2202"/>
    <cfRule type="duplicateValues" dxfId="3" priority="1917"/>
    <cfRule type="duplicateValues" dxfId="3" priority="1632"/>
    <cfRule type="duplicateValues" dxfId="3" priority="1347"/>
    <cfRule type="duplicateValues" dxfId="0" priority="492"/>
    <cfRule type="duplicateValues" dxfId="0" priority="207"/>
  </conditionalFormatting>
  <conditionalFormatting sqref="D1817">
    <cfRule type="duplicateValues" dxfId="3" priority="5337"/>
    <cfRule type="duplicateValues" dxfId="3" priority="5052"/>
    <cfRule type="duplicateValues" dxfId="3" priority="4767"/>
    <cfRule type="duplicateValues" dxfId="3" priority="4482"/>
    <cfRule type="duplicateValues" dxfId="3" priority="4197"/>
    <cfRule type="duplicateValues" dxfId="3" priority="3912"/>
    <cfRule type="duplicateValues" dxfId="0" priority="1062"/>
    <cfRule type="duplicateValues" dxfId="0" priority="777"/>
  </conditionalFormatting>
  <conditionalFormatting sqref="C1818">
    <cfRule type="duplicateValues" dxfId="3" priority="3626"/>
    <cfRule type="duplicateValues" dxfId="3" priority="3341"/>
    <cfRule type="duplicateValues" dxfId="3" priority="3056"/>
    <cfRule type="duplicateValues" dxfId="3" priority="2771"/>
    <cfRule type="duplicateValues" dxfId="3" priority="2486"/>
    <cfRule type="duplicateValues" dxfId="3" priority="2201"/>
    <cfRule type="duplicateValues" dxfId="3" priority="1916"/>
    <cfRule type="duplicateValues" dxfId="3" priority="1631"/>
    <cfRule type="duplicateValues" dxfId="3" priority="1346"/>
    <cfRule type="duplicateValues" dxfId="0" priority="491"/>
    <cfRule type="duplicateValues" dxfId="0" priority="206"/>
  </conditionalFormatting>
  <conditionalFormatting sqref="D1818">
    <cfRule type="duplicateValues" dxfId="3" priority="5336"/>
    <cfRule type="duplicateValues" dxfId="3" priority="5051"/>
    <cfRule type="duplicateValues" dxfId="3" priority="4766"/>
    <cfRule type="duplicateValues" dxfId="3" priority="4481"/>
    <cfRule type="duplicateValues" dxfId="3" priority="4196"/>
    <cfRule type="duplicateValues" dxfId="3" priority="3911"/>
    <cfRule type="duplicateValues" dxfId="0" priority="1061"/>
    <cfRule type="duplicateValues" dxfId="0" priority="776"/>
  </conditionalFormatting>
  <conditionalFormatting sqref="C1819">
    <cfRule type="duplicateValues" dxfId="3" priority="3625"/>
    <cfRule type="duplicateValues" dxfId="3" priority="3340"/>
    <cfRule type="duplicateValues" dxfId="3" priority="3055"/>
    <cfRule type="duplicateValues" dxfId="3" priority="2770"/>
    <cfRule type="duplicateValues" dxfId="3" priority="2485"/>
    <cfRule type="duplicateValues" dxfId="3" priority="2200"/>
    <cfRule type="duplicateValues" dxfId="3" priority="1915"/>
    <cfRule type="duplicateValues" dxfId="3" priority="1630"/>
    <cfRule type="duplicateValues" dxfId="3" priority="1345"/>
    <cfRule type="duplicateValues" dxfId="0" priority="490"/>
    <cfRule type="duplicateValues" dxfId="0" priority="205"/>
  </conditionalFormatting>
  <conditionalFormatting sqref="D1819">
    <cfRule type="duplicateValues" dxfId="3" priority="5335"/>
    <cfRule type="duplicateValues" dxfId="3" priority="5050"/>
    <cfRule type="duplicateValues" dxfId="3" priority="4765"/>
    <cfRule type="duplicateValues" dxfId="3" priority="4480"/>
    <cfRule type="duplicateValues" dxfId="3" priority="4195"/>
    <cfRule type="duplicateValues" dxfId="3" priority="3910"/>
    <cfRule type="duplicateValues" dxfId="0" priority="1060"/>
    <cfRule type="duplicateValues" dxfId="0" priority="775"/>
  </conditionalFormatting>
  <conditionalFormatting sqref="C1820">
    <cfRule type="duplicateValues" dxfId="3" priority="3624"/>
    <cfRule type="duplicateValues" dxfId="3" priority="3339"/>
    <cfRule type="duplicateValues" dxfId="3" priority="3054"/>
    <cfRule type="duplicateValues" dxfId="3" priority="2769"/>
    <cfRule type="duplicateValues" dxfId="3" priority="2484"/>
    <cfRule type="duplicateValues" dxfId="3" priority="2199"/>
    <cfRule type="duplicateValues" dxfId="3" priority="1914"/>
    <cfRule type="duplicateValues" dxfId="3" priority="1629"/>
    <cfRule type="duplicateValues" dxfId="3" priority="1344"/>
    <cfRule type="duplicateValues" dxfId="0" priority="489"/>
    <cfRule type="duplicateValues" dxfId="0" priority="204"/>
  </conditionalFormatting>
  <conditionalFormatting sqref="D1820">
    <cfRule type="duplicateValues" dxfId="3" priority="5334"/>
    <cfRule type="duplicateValues" dxfId="3" priority="5049"/>
    <cfRule type="duplicateValues" dxfId="3" priority="4764"/>
    <cfRule type="duplicateValues" dxfId="3" priority="4479"/>
    <cfRule type="duplicateValues" dxfId="3" priority="4194"/>
    <cfRule type="duplicateValues" dxfId="3" priority="3909"/>
    <cfRule type="duplicateValues" dxfId="0" priority="1059"/>
    <cfRule type="duplicateValues" dxfId="0" priority="774"/>
  </conditionalFormatting>
  <conditionalFormatting sqref="C1821">
    <cfRule type="duplicateValues" dxfId="3" priority="3623"/>
    <cfRule type="duplicateValues" dxfId="3" priority="3338"/>
    <cfRule type="duplicateValues" dxfId="3" priority="3053"/>
    <cfRule type="duplicateValues" dxfId="3" priority="2768"/>
    <cfRule type="duplicateValues" dxfId="3" priority="2483"/>
    <cfRule type="duplicateValues" dxfId="3" priority="2198"/>
    <cfRule type="duplicateValues" dxfId="3" priority="1913"/>
    <cfRule type="duplicateValues" dxfId="3" priority="1628"/>
    <cfRule type="duplicateValues" dxfId="3" priority="1343"/>
    <cfRule type="duplicateValues" dxfId="0" priority="488"/>
    <cfRule type="duplicateValues" dxfId="0" priority="203"/>
  </conditionalFormatting>
  <conditionalFormatting sqref="D1821">
    <cfRule type="duplicateValues" dxfId="3" priority="5333"/>
    <cfRule type="duplicateValues" dxfId="3" priority="5048"/>
    <cfRule type="duplicateValues" dxfId="3" priority="4763"/>
    <cfRule type="duplicateValues" dxfId="3" priority="4478"/>
    <cfRule type="duplicateValues" dxfId="3" priority="4193"/>
    <cfRule type="duplicateValues" dxfId="3" priority="3908"/>
    <cfRule type="duplicateValues" dxfId="0" priority="1058"/>
    <cfRule type="duplicateValues" dxfId="0" priority="773"/>
  </conditionalFormatting>
  <conditionalFormatting sqref="C1822">
    <cfRule type="duplicateValues" dxfId="3" priority="3622"/>
    <cfRule type="duplicateValues" dxfId="3" priority="3337"/>
    <cfRule type="duplicateValues" dxfId="3" priority="3052"/>
    <cfRule type="duplicateValues" dxfId="3" priority="2767"/>
    <cfRule type="duplicateValues" dxfId="3" priority="2482"/>
    <cfRule type="duplicateValues" dxfId="3" priority="2197"/>
    <cfRule type="duplicateValues" dxfId="3" priority="1912"/>
    <cfRule type="duplicateValues" dxfId="3" priority="1627"/>
    <cfRule type="duplicateValues" dxfId="3" priority="1342"/>
    <cfRule type="duplicateValues" dxfId="0" priority="487"/>
    <cfRule type="duplicateValues" dxfId="0" priority="202"/>
  </conditionalFormatting>
  <conditionalFormatting sqref="D1822">
    <cfRule type="duplicateValues" dxfId="3" priority="5332"/>
    <cfRule type="duplicateValues" dxfId="3" priority="5047"/>
    <cfRule type="duplicateValues" dxfId="3" priority="4762"/>
    <cfRule type="duplicateValues" dxfId="3" priority="4477"/>
    <cfRule type="duplicateValues" dxfId="3" priority="4192"/>
    <cfRule type="duplicateValues" dxfId="3" priority="3907"/>
    <cfRule type="duplicateValues" dxfId="0" priority="1057"/>
    <cfRule type="duplicateValues" dxfId="0" priority="772"/>
  </conditionalFormatting>
  <conditionalFormatting sqref="C1823">
    <cfRule type="duplicateValues" dxfId="3" priority="3621"/>
    <cfRule type="duplicateValues" dxfId="3" priority="3336"/>
    <cfRule type="duplicateValues" dxfId="3" priority="3051"/>
    <cfRule type="duplicateValues" dxfId="3" priority="2766"/>
    <cfRule type="duplicateValues" dxfId="3" priority="2481"/>
    <cfRule type="duplicateValues" dxfId="3" priority="2196"/>
    <cfRule type="duplicateValues" dxfId="3" priority="1911"/>
    <cfRule type="duplicateValues" dxfId="3" priority="1626"/>
    <cfRule type="duplicateValues" dxfId="3" priority="1341"/>
    <cfRule type="duplicateValues" dxfId="0" priority="486"/>
    <cfRule type="duplicateValues" dxfId="0" priority="201"/>
  </conditionalFormatting>
  <conditionalFormatting sqref="D1823">
    <cfRule type="duplicateValues" dxfId="3" priority="5331"/>
    <cfRule type="duplicateValues" dxfId="3" priority="5046"/>
    <cfRule type="duplicateValues" dxfId="3" priority="4761"/>
    <cfRule type="duplicateValues" dxfId="3" priority="4476"/>
    <cfRule type="duplicateValues" dxfId="3" priority="4191"/>
    <cfRule type="duplicateValues" dxfId="3" priority="3906"/>
    <cfRule type="duplicateValues" dxfId="0" priority="1056"/>
    <cfRule type="duplicateValues" dxfId="0" priority="771"/>
  </conditionalFormatting>
  <conditionalFormatting sqref="C1824">
    <cfRule type="duplicateValues" dxfId="3" priority="3620"/>
    <cfRule type="duplicateValues" dxfId="3" priority="3335"/>
    <cfRule type="duplicateValues" dxfId="3" priority="3050"/>
    <cfRule type="duplicateValues" dxfId="3" priority="2765"/>
    <cfRule type="duplicateValues" dxfId="3" priority="2480"/>
    <cfRule type="duplicateValues" dxfId="3" priority="2195"/>
    <cfRule type="duplicateValues" dxfId="3" priority="1910"/>
    <cfRule type="duplicateValues" dxfId="3" priority="1625"/>
    <cfRule type="duplicateValues" dxfId="3" priority="1340"/>
    <cfRule type="duplicateValues" dxfId="0" priority="485"/>
    <cfRule type="duplicateValues" dxfId="0" priority="200"/>
  </conditionalFormatting>
  <conditionalFormatting sqref="D1824">
    <cfRule type="duplicateValues" dxfId="3" priority="5330"/>
    <cfRule type="duplicateValues" dxfId="3" priority="5045"/>
    <cfRule type="duplicateValues" dxfId="3" priority="4760"/>
    <cfRule type="duplicateValues" dxfId="3" priority="4475"/>
    <cfRule type="duplicateValues" dxfId="3" priority="4190"/>
    <cfRule type="duplicateValues" dxfId="3" priority="3905"/>
    <cfRule type="duplicateValues" dxfId="0" priority="1055"/>
    <cfRule type="duplicateValues" dxfId="0" priority="770"/>
  </conditionalFormatting>
  <conditionalFormatting sqref="C1825">
    <cfRule type="duplicateValues" dxfId="3" priority="3619"/>
    <cfRule type="duplicateValues" dxfId="3" priority="3334"/>
    <cfRule type="duplicateValues" dxfId="3" priority="3049"/>
    <cfRule type="duplicateValues" dxfId="3" priority="2764"/>
    <cfRule type="duplicateValues" dxfId="3" priority="2479"/>
    <cfRule type="duplicateValues" dxfId="3" priority="2194"/>
    <cfRule type="duplicateValues" dxfId="3" priority="1909"/>
    <cfRule type="duplicateValues" dxfId="3" priority="1624"/>
    <cfRule type="duplicateValues" dxfId="3" priority="1339"/>
    <cfRule type="duplicateValues" dxfId="0" priority="484"/>
    <cfRule type="duplicateValues" dxfId="0" priority="199"/>
  </conditionalFormatting>
  <conditionalFormatting sqref="D1825">
    <cfRule type="duplicateValues" dxfId="3" priority="5329"/>
    <cfRule type="duplicateValues" dxfId="3" priority="5044"/>
    <cfRule type="duplicateValues" dxfId="3" priority="4759"/>
    <cfRule type="duplicateValues" dxfId="3" priority="4474"/>
    <cfRule type="duplicateValues" dxfId="3" priority="4189"/>
    <cfRule type="duplicateValues" dxfId="3" priority="3904"/>
    <cfRule type="duplicateValues" dxfId="0" priority="1054"/>
    <cfRule type="duplicateValues" dxfId="0" priority="769"/>
  </conditionalFormatting>
  <conditionalFormatting sqref="C1826">
    <cfRule type="duplicateValues" dxfId="3" priority="3618"/>
    <cfRule type="duplicateValues" dxfId="3" priority="3333"/>
    <cfRule type="duplicateValues" dxfId="3" priority="3048"/>
    <cfRule type="duplicateValues" dxfId="3" priority="2763"/>
    <cfRule type="duplicateValues" dxfId="3" priority="2478"/>
    <cfRule type="duplicateValues" dxfId="3" priority="2193"/>
    <cfRule type="duplicateValues" dxfId="3" priority="1908"/>
    <cfRule type="duplicateValues" dxfId="3" priority="1623"/>
    <cfRule type="duplicateValues" dxfId="3" priority="1338"/>
    <cfRule type="duplicateValues" dxfId="0" priority="483"/>
    <cfRule type="duplicateValues" dxfId="0" priority="198"/>
  </conditionalFormatting>
  <conditionalFormatting sqref="D1826">
    <cfRule type="duplicateValues" dxfId="3" priority="5328"/>
    <cfRule type="duplicateValues" dxfId="3" priority="5043"/>
    <cfRule type="duplicateValues" dxfId="3" priority="4758"/>
    <cfRule type="duplicateValues" dxfId="3" priority="4473"/>
    <cfRule type="duplicateValues" dxfId="3" priority="4188"/>
    <cfRule type="duplicateValues" dxfId="3" priority="3903"/>
    <cfRule type="duplicateValues" dxfId="0" priority="1053"/>
    <cfRule type="duplicateValues" dxfId="0" priority="768"/>
  </conditionalFormatting>
  <conditionalFormatting sqref="C1827">
    <cfRule type="duplicateValues" dxfId="3" priority="3617"/>
    <cfRule type="duplicateValues" dxfId="3" priority="3332"/>
    <cfRule type="duplicateValues" dxfId="3" priority="3047"/>
    <cfRule type="duplicateValues" dxfId="3" priority="2762"/>
    <cfRule type="duplicateValues" dxfId="3" priority="2477"/>
    <cfRule type="duplicateValues" dxfId="3" priority="2192"/>
    <cfRule type="duplicateValues" dxfId="3" priority="1907"/>
    <cfRule type="duplicateValues" dxfId="3" priority="1622"/>
    <cfRule type="duplicateValues" dxfId="3" priority="1337"/>
    <cfRule type="duplicateValues" dxfId="0" priority="482"/>
    <cfRule type="duplicateValues" dxfId="0" priority="197"/>
  </conditionalFormatting>
  <conditionalFormatting sqref="D1827">
    <cfRule type="duplicateValues" dxfId="3" priority="5327"/>
    <cfRule type="duplicateValues" dxfId="3" priority="5042"/>
    <cfRule type="duplicateValues" dxfId="3" priority="4757"/>
    <cfRule type="duplicateValues" dxfId="3" priority="4472"/>
    <cfRule type="duplicateValues" dxfId="3" priority="4187"/>
    <cfRule type="duplicateValues" dxfId="3" priority="3902"/>
    <cfRule type="duplicateValues" dxfId="0" priority="1052"/>
    <cfRule type="duplicateValues" dxfId="0" priority="767"/>
  </conditionalFormatting>
  <conditionalFormatting sqref="C1828">
    <cfRule type="duplicateValues" dxfId="3" priority="3616"/>
    <cfRule type="duplicateValues" dxfId="3" priority="3331"/>
    <cfRule type="duplicateValues" dxfId="3" priority="3046"/>
    <cfRule type="duplicateValues" dxfId="3" priority="2761"/>
    <cfRule type="duplicateValues" dxfId="3" priority="2476"/>
    <cfRule type="duplicateValues" dxfId="3" priority="2191"/>
    <cfRule type="duplicateValues" dxfId="3" priority="1906"/>
    <cfRule type="duplicateValues" dxfId="3" priority="1621"/>
    <cfRule type="duplicateValues" dxfId="3" priority="1336"/>
    <cfRule type="duplicateValues" dxfId="0" priority="481"/>
    <cfRule type="duplicateValues" dxfId="0" priority="196"/>
  </conditionalFormatting>
  <conditionalFormatting sqref="D1828">
    <cfRule type="duplicateValues" dxfId="3" priority="5326"/>
    <cfRule type="duplicateValues" dxfId="3" priority="5041"/>
    <cfRule type="duplicateValues" dxfId="3" priority="4756"/>
    <cfRule type="duplicateValues" dxfId="3" priority="4471"/>
    <cfRule type="duplicateValues" dxfId="3" priority="4186"/>
    <cfRule type="duplicateValues" dxfId="3" priority="3901"/>
    <cfRule type="duplicateValues" dxfId="0" priority="1051"/>
    <cfRule type="duplicateValues" dxfId="0" priority="766"/>
  </conditionalFormatting>
  <conditionalFormatting sqref="C1829">
    <cfRule type="duplicateValues" dxfId="3" priority="3615"/>
    <cfRule type="duplicateValues" dxfId="3" priority="3330"/>
    <cfRule type="duplicateValues" dxfId="3" priority="3045"/>
    <cfRule type="duplicateValues" dxfId="3" priority="2760"/>
    <cfRule type="duplicateValues" dxfId="3" priority="2475"/>
    <cfRule type="duplicateValues" dxfId="3" priority="2190"/>
    <cfRule type="duplicateValues" dxfId="3" priority="1905"/>
    <cfRule type="duplicateValues" dxfId="3" priority="1620"/>
    <cfRule type="duplicateValues" dxfId="3" priority="1335"/>
    <cfRule type="duplicateValues" dxfId="0" priority="480"/>
    <cfRule type="duplicateValues" dxfId="0" priority="195"/>
  </conditionalFormatting>
  <conditionalFormatting sqref="D1829">
    <cfRule type="duplicateValues" dxfId="3" priority="5325"/>
    <cfRule type="duplicateValues" dxfId="3" priority="5040"/>
    <cfRule type="duplicateValues" dxfId="3" priority="4755"/>
    <cfRule type="duplicateValues" dxfId="3" priority="4470"/>
    <cfRule type="duplicateValues" dxfId="3" priority="4185"/>
    <cfRule type="duplicateValues" dxfId="3" priority="3900"/>
    <cfRule type="duplicateValues" dxfId="0" priority="1050"/>
    <cfRule type="duplicateValues" dxfId="0" priority="765"/>
  </conditionalFormatting>
  <conditionalFormatting sqref="C1830">
    <cfRule type="duplicateValues" dxfId="3" priority="3614"/>
    <cfRule type="duplicateValues" dxfId="3" priority="3329"/>
    <cfRule type="duplicateValues" dxfId="3" priority="3044"/>
    <cfRule type="duplicateValues" dxfId="3" priority="2759"/>
    <cfRule type="duplicateValues" dxfId="3" priority="2474"/>
    <cfRule type="duplicateValues" dxfId="3" priority="2189"/>
    <cfRule type="duplicateValues" dxfId="3" priority="1904"/>
    <cfRule type="duplicateValues" dxfId="3" priority="1619"/>
    <cfRule type="duplicateValues" dxfId="3" priority="1334"/>
    <cfRule type="duplicateValues" dxfId="0" priority="479"/>
    <cfRule type="duplicateValues" dxfId="0" priority="194"/>
  </conditionalFormatting>
  <conditionalFormatting sqref="D1830">
    <cfRule type="duplicateValues" dxfId="3" priority="5324"/>
    <cfRule type="duplicateValues" dxfId="3" priority="5039"/>
    <cfRule type="duplicateValues" dxfId="3" priority="4754"/>
    <cfRule type="duplicateValues" dxfId="3" priority="4469"/>
    <cfRule type="duplicateValues" dxfId="3" priority="4184"/>
    <cfRule type="duplicateValues" dxfId="3" priority="3899"/>
    <cfRule type="duplicateValues" dxfId="0" priority="1049"/>
    <cfRule type="duplicateValues" dxfId="0" priority="764"/>
  </conditionalFormatting>
  <conditionalFormatting sqref="C1831">
    <cfRule type="duplicateValues" dxfId="3" priority="3613"/>
    <cfRule type="duplicateValues" dxfId="3" priority="3328"/>
    <cfRule type="duplicateValues" dxfId="3" priority="3043"/>
    <cfRule type="duplicateValues" dxfId="3" priority="2758"/>
    <cfRule type="duplicateValues" dxfId="3" priority="2473"/>
    <cfRule type="duplicateValues" dxfId="3" priority="2188"/>
    <cfRule type="duplicateValues" dxfId="3" priority="1903"/>
    <cfRule type="duplicateValues" dxfId="3" priority="1618"/>
    <cfRule type="duplicateValues" dxfId="3" priority="1333"/>
    <cfRule type="duplicateValues" dxfId="0" priority="478"/>
    <cfRule type="duplicateValues" dxfId="0" priority="193"/>
  </conditionalFormatting>
  <conditionalFormatting sqref="D1831">
    <cfRule type="duplicateValues" dxfId="3" priority="5323"/>
    <cfRule type="duplicateValues" dxfId="3" priority="5038"/>
    <cfRule type="duplicateValues" dxfId="3" priority="4753"/>
    <cfRule type="duplicateValues" dxfId="3" priority="4468"/>
    <cfRule type="duplicateValues" dxfId="3" priority="4183"/>
    <cfRule type="duplicateValues" dxfId="3" priority="3898"/>
    <cfRule type="duplicateValues" dxfId="0" priority="1048"/>
    <cfRule type="duplicateValues" dxfId="0" priority="763"/>
  </conditionalFormatting>
  <conditionalFormatting sqref="C1832">
    <cfRule type="duplicateValues" dxfId="3" priority="3612"/>
    <cfRule type="duplicateValues" dxfId="3" priority="3327"/>
    <cfRule type="duplicateValues" dxfId="3" priority="3042"/>
    <cfRule type="duplicateValues" dxfId="3" priority="2757"/>
    <cfRule type="duplicateValues" dxfId="3" priority="2472"/>
    <cfRule type="duplicateValues" dxfId="3" priority="2187"/>
    <cfRule type="duplicateValues" dxfId="3" priority="1902"/>
    <cfRule type="duplicateValues" dxfId="3" priority="1617"/>
    <cfRule type="duplicateValues" dxfId="3" priority="1332"/>
    <cfRule type="duplicateValues" dxfId="0" priority="477"/>
    <cfRule type="duplicateValues" dxfId="0" priority="192"/>
  </conditionalFormatting>
  <conditionalFormatting sqref="D1832">
    <cfRule type="duplicateValues" dxfId="3" priority="5322"/>
    <cfRule type="duplicateValues" dxfId="3" priority="5037"/>
    <cfRule type="duplicateValues" dxfId="3" priority="4752"/>
    <cfRule type="duplicateValues" dxfId="3" priority="4467"/>
    <cfRule type="duplicateValues" dxfId="3" priority="4182"/>
    <cfRule type="duplicateValues" dxfId="3" priority="3897"/>
    <cfRule type="duplicateValues" dxfId="0" priority="1047"/>
    <cfRule type="duplicateValues" dxfId="0" priority="762"/>
  </conditionalFormatting>
  <conditionalFormatting sqref="C1833">
    <cfRule type="duplicateValues" dxfId="3" priority="3611"/>
    <cfRule type="duplicateValues" dxfId="3" priority="3326"/>
    <cfRule type="duplicateValues" dxfId="3" priority="3041"/>
    <cfRule type="duplicateValues" dxfId="3" priority="2756"/>
    <cfRule type="duplicateValues" dxfId="3" priority="2471"/>
    <cfRule type="duplicateValues" dxfId="3" priority="2186"/>
    <cfRule type="duplicateValues" dxfId="3" priority="1901"/>
    <cfRule type="duplicateValues" dxfId="3" priority="1616"/>
    <cfRule type="duplicateValues" dxfId="3" priority="1331"/>
    <cfRule type="duplicateValues" dxfId="0" priority="476"/>
    <cfRule type="duplicateValues" dxfId="0" priority="191"/>
  </conditionalFormatting>
  <conditionalFormatting sqref="D1833">
    <cfRule type="duplicateValues" dxfId="3" priority="5321"/>
    <cfRule type="duplicateValues" dxfId="3" priority="5036"/>
    <cfRule type="duplicateValues" dxfId="3" priority="4751"/>
    <cfRule type="duplicateValues" dxfId="3" priority="4466"/>
    <cfRule type="duplicateValues" dxfId="3" priority="4181"/>
    <cfRule type="duplicateValues" dxfId="3" priority="3896"/>
    <cfRule type="duplicateValues" dxfId="0" priority="1046"/>
    <cfRule type="duplicateValues" dxfId="0" priority="761"/>
  </conditionalFormatting>
  <conditionalFormatting sqref="C1834">
    <cfRule type="duplicateValues" dxfId="3" priority="3610"/>
    <cfRule type="duplicateValues" dxfId="3" priority="3325"/>
    <cfRule type="duplicateValues" dxfId="3" priority="3040"/>
    <cfRule type="duplicateValues" dxfId="3" priority="2755"/>
    <cfRule type="duplicateValues" dxfId="3" priority="2470"/>
    <cfRule type="duplicateValues" dxfId="3" priority="2185"/>
    <cfRule type="duplicateValues" dxfId="3" priority="1900"/>
    <cfRule type="duplicateValues" dxfId="3" priority="1615"/>
    <cfRule type="duplicateValues" dxfId="3" priority="1330"/>
    <cfRule type="duplicateValues" dxfId="0" priority="475"/>
    <cfRule type="duplicateValues" dxfId="0" priority="190"/>
  </conditionalFormatting>
  <conditionalFormatting sqref="D1834">
    <cfRule type="duplicateValues" dxfId="3" priority="5320"/>
    <cfRule type="duplicateValues" dxfId="3" priority="5035"/>
    <cfRule type="duplicateValues" dxfId="3" priority="4750"/>
    <cfRule type="duplicateValues" dxfId="3" priority="4465"/>
    <cfRule type="duplicateValues" dxfId="3" priority="4180"/>
    <cfRule type="duplicateValues" dxfId="3" priority="3895"/>
    <cfRule type="duplicateValues" dxfId="0" priority="1045"/>
    <cfRule type="duplicateValues" dxfId="0" priority="760"/>
  </conditionalFormatting>
  <conditionalFormatting sqref="C1835">
    <cfRule type="duplicateValues" dxfId="3" priority="3609"/>
    <cfRule type="duplicateValues" dxfId="3" priority="3324"/>
    <cfRule type="duplicateValues" dxfId="3" priority="3039"/>
    <cfRule type="duplicateValues" dxfId="3" priority="2754"/>
    <cfRule type="duplicateValues" dxfId="3" priority="2469"/>
    <cfRule type="duplicateValues" dxfId="3" priority="2184"/>
    <cfRule type="duplicateValues" dxfId="3" priority="1899"/>
    <cfRule type="duplicateValues" dxfId="3" priority="1614"/>
    <cfRule type="duplicateValues" dxfId="3" priority="1329"/>
    <cfRule type="duplicateValues" dxfId="0" priority="474"/>
    <cfRule type="duplicateValues" dxfId="0" priority="189"/>
  </conditionalFormatting>
  <conditionalFormatting sqref="D1835">
    <cfRule type="duplicateValues" dxfId="3" priority="5319"/>
    <cfRule type="duplicateValues" dxfId="3" priority="5034"/>
    <cfRule type="duplicateValues" dxfId="3" priority="4749"/>
    <cfRule type="duplicateValues" dxfId="3" priority="4464"/>
    <cfRule type="duplicateValues" dxfId="3" priority="4179"/>
    <cfRule type="duplicateValues" dxfId="3" priority="3894"/>
    <cfRule type="duplicateValues" dxfId="0" priority="1044"/>
    <cfRule type="duplicateValues" dxfId="0" priority="759"/>
  </conditionalFormatting>
  <conditionalFormatting sqref="C1836">
    <cfRule type="duplicateValues" dxfId="3" priority="3608"/>
    <cfRule type="duplicateValues" dxfId="3" priority="3323"/>
    <cfRule type="duplicateValues" dxfId="3" priority="3038"/>
    <cfRule type="duplicateValues" dxfId="3" priority="2753"/>
    <cfRule type="duplicateValues" dxfId="3" priority="2468"/>
    <cfRule type="duplicateValues" dxfId="3" priority="2183"/>
    <cfRule type="duplicateValues" dxfId="3" priority="1898"/>
    <cfRule type="duplicateValues" dxfId="3" priority="1613"/>
    <cfRule type="duplicateValues" dxfId="3" priority="1328"/>
    <cfRule type="duplicateValues" dxfId="0" priority="473"/>
    <cfRule type="duplicateValues" dxfId="0" priority="188"/>
  </conditionalFormatting>
  <conditionalFormatting sqref="D1836">
    <cfRule type="duplicateValues" dxfId="3" priority="5318"/>
    <cfRule type="duplicateValues" dxfId="3" priority="5033"/>
    <cfRule type="duplicateValues" dxfId="3" priority="4748"/>
    <cfRule type="duplicateValues" dxfId="3" priority="4463"/>
    <cfRule type="duplicateValues" dxfId="3" priority="4178"/>
    <cfRule type="duplicateValues" dxfId="3" priority="3893"/>
    <cfRule type="duplicateValues" dxfId="0" priority="1043"/>
    <cfRule type="duplicateValues" dxfId="0" priority="758"/>
  </conditionalFormatting>
  <conditionalFormatting sqref="C1837">
    <cfRule type="duplicateValues" dxfId="3" priority="3607"/>
    <cfRule type="duplicateValues" dxfId="3" priority="3322"/>
    <cfRule type="duplicateValues" dxfId="3" priority="3037"/>
    <cfRule type="duplicateValues" dxfId="3" priority="2752"/>
    <cfRule type="duplicateValues" dxfId="3" priority="2467"/>
    <cfRule type="duplicateValues" dxfId="3" priority="2182"/>
    <cfRule type="duplicateValues" dxfId="3" priority="1897"/>
    <cfRule type="duplicateValues" dxfId="3" priority="1612"/>
    <cfRule type="duplicateValues" dxfId="3" priority="1327"/>
    <cfRule type="duplicateValues" dxfId="0" priority="472"/>
    <cfRule type="duplicateValues" dxfId="0" priority="187"/>
  </conditionalFormatting>
  <conditionalFormatting sqref="D1837">
    <cfRule type="duplicateValues" dxfId="3" priority="5317"/>
    <cfRule type="duplicateValues" dxfId="3" priority="5032"/>
    <cfRule type="duplicateValues" dxfId="3" priority="4747"/>
    <cfRule type="duplicateValues" dxfId="3" priority="4462"/>
    <cfRule type="duplicateValues" dxfId="3" priority="4177"/>
    <cfRule type="duplicateValues" dxfId="3" priority="3892"/>
    <cfRule type="duplicateValues" dxfId="0" priority="1042"/>
    <cfRule type="duplicateValues" dxfId="0" priority="757"/>
  </conditionalFormatting>
  <conditionalFormatting sqref="C1838">
    <cfRule type="duplicateValues" dxfId="3" priority="3606"/>
    <cfRule type="duplicateValues" dxfId="3" priority="3321"/>
    <cfRule type="duplicateValues" dxfId="3" priority="3036"/>
    <cfRule type="duplicateValues" dxfId="3" priority="2751"/>
    <cfRule type="duplicateValues" dxfId="3" priority="2466"/>
    <cfRule type="duplicateValues" dxfId="3" priority="2181"/>
    <cfRule type="duplicateValues" dxfId="3" priority="1896"/>
    <cfRule type="duplicateValues" dxfId="3" priority="1611"/>
    <cfRule type="duplicateValues" dxfId="3" priority="1326"/>
    <cfRule type="duplicateValues" dxfId="0" priority="471"/>
    <cfRule type="duplicateValues" dxfId="0" priority="186"/>
  </conditionalFormatting>
  <conditionalFormatting sqref="D1838">
    <cfRule type="duplicateValues" dxfId="3" priority="5316"/>
    <cfRule type="duplicateValues" dxfId="3" priority="5031"/>
    <cfRule type="duplicateValues" dxfId="3" priority="4746"/>
    <cfRule type="duplicateValues" dxfId="3" priority="4461"/>
    <cfRule type="duplicateValues" dxfId="3" priority="4176"/>
    <cfRule type="duplicateValues" dxfId="3" priority="3891"/>
    <cfRule type="duplicateValues" dxfId="0" priority="1041"/>
    <cfRule type="duplicateValues" dxfId="0" priority="756"/>
  </conditionalFormatting>
  <conditionalFormatting sqref="C1839">
    <cfRule type="duplicateValues" dxfId="3" priority="3605"/>
    <cfRule type="duplicateValues" dxfId="3" priority="3320"/>
    <cfRule type="duplicateValues" dxfId="3" priority="3035"/>
    <cfRule type="duplicateValues" dxfId="3" priority="2750"/>
    <cfRule type="duplicateValues" dxfId="3" priority="2465"/>
    <cfRule type="duplicateValues" dxfId="3" priority="2180"/>
    <cfRule type="duplicateValues" dxfId="3" priority="1895"/>
    <cfRule type="duplicateValues" dxfId="3" priority="1610"/>
    <cfRule type="duplicateValues" dxfId="3" priority="1325"/>
    <cfRule type="duplicateValues" dxfId="0" priority="470"/>
    <cfRule type="duplicateValues" dxfId="0" priority="185"/>
  </conditionalFormatting>
  <conditionalFormatting sqref="D1839">
    <cfRule type="duplicateValues" dxfId="3" priority="5315"/>
    <cfRule type="duplicateValues" dxfId="3" priority="5030"/>
    <cfRule type="duplicateValues" dxfId="3" priority="4745"/>
    <cfRule type="duplicateValues" dxfId="3" priority="4460"/>
    <cfRule type="duplicateValues" dxfId="3" priority="4175"/>
    <cfRule type="duplicateValues" dxfId="3" priority="3890"/>
    <cfRule type="duplicateValues" dxfId="0" priority="1040"/>
    <cfRule type="duplicateValues" dxfId="0" priority="755"/>
  </conditionalFormatting>
  <conditionalFormatting sqref="C1840">
    <cfRule type="duplicateValues" dxfId="3" priority="3604"/>
    <cfRule type="duplicateValues" dxfId="3" priority="3319"/>
    <cfRule type="duplicateValues" dxfId="3" priority="3034"/>
    <cfRule type="duplicateValues" dxfId="3" priority="2749"/>
    <cfRule type="duplicateValues" dxfId="3" priority="2464"/>
    <cfRule type="duplicateValues" dxfId="3" priority="2179"/>
    <cfRule type="duplicateValues" dxfId="3" priority="1894"/>
    <cfRule type="duplicateValues" dxfId="3" priority="1609"/>
    <cfRule type="duplicateValues" dxfId="3" priority="1324"/>
    <cfRule type="duplicateValues" dxfId="0" priority="469"/>
    <cfRule type="duplicateValues" dxfId="0" priority="184"/>
  </conditionalFormatting>
  <conditionalFormatting sqref="D1840">
    <cfRule type="duplicateValues" dxfId="3" priority="5314"/>
    <cfRule type="duplicateValues" dxfId="3" priority="5029"/>
    <cfRule type="duplicateValues" dxfId="3" priority="4744"/>
    <cfRule type="duplicateValues" dxfId="3" priority="4459"/>
    <cfRule type="duplicateValues" dxfId="3" priority="4174"/>
    <cfRule type="duplicateValues" dxfId="3" priority="3889"/>
    <cfRule type="duplicateValues" dxfId="0" priority="1039"/>
    <cfRule type="duplicateValues" dxfId="0" priority="754"/>
  </conditionalFormatting>
  <conditionalFormatting sqref="C1841">
    <cfRule type="duplicateValues" dxfId="3" priority="3603"/>
    <cfRule type="duplicateValues" dxfId="3" priority="3318"/>
    <cfRule type="duplicateValues" dxfId="3" priority="3033"/>
    <cfRule type="duplicateValues" dxfId="3" priority="2748"/>
    <cfRule type="duplicateValues" dxfId="3" priority="2463"/>
    <cfRule type="duplicateValues" dxfId="3" priority="2178"/>
    <cfRule type="duplicateValues" dxfId="3" priority="1893"/>
    <cfRule type="duplicateValues" dxfId="3" priority="1608"/>
    <cfRule type="duplicateValues" dxfId="3" priority="1323"/>
    <cfRule type="duplicateValues" dxfId="0" priority="468"/>
    <cfRule type="duplicateValues" dxfId="0" priority="183"/>
  </conditionalFormatting>
  <conditionalFormatting sqref="D1841">
    <cfRule type="duplicateValues" dxfId="3" priority="5313"/>
    <cfRule type="duplicateValues" dxfId="3" priority="5028"/>
    <cfRule type="duplicateValues" dxfId="3" priority="4743"/>
    <cfRule type="duplicateValues" dxfId="3" priority="4458"/>
    <cfRule type="duplicateValues" dxfId="3" priority="4173"/>
    <cfRule type="duplicateValues" dxfId="3" priority="3888"/>
    <cfRule type="duplicateValues" dxfId="0" priority="1038"/>
    <cfRule type="duplicateValues" dxfId="0" priority="753"/>
  </conditionalFormatting>
  <conditionalFormatting sqref="C1842">
    <cfRule type="duplicateValues" dxfId="3" priority="3602"/>
    <cfRule type="duplicateValues" dxfId="3" priority="3317"/>
    <cfRule type="duplicateValues" dxfId="3" priority="3032"/>
    <cfRule type="duplicateValues" dxfId="3" priority="2747"/>
    <cfRule type="duplicateValues" dxfId="3" priority="2462"/>
    <cfRule type="duplicateValues" dxfId="3" priority="2177"/>
    <cfRule type="duplicateValues" dxfId="3" priority="1892"/>
    <cfRule type="duplicateValues" dxfId="3" priority="1607"/>
    <cfRule type="duplicateValues" dxfId="3" priority="1322"/>
    <cfRule type="duplicateValues" dxfId="0" priority="467"/>
    <cfRule type="duplicateValues" dxfId="0" priority="182"/>
  </conditionalFormatting>
  <conditionalFormatting sqref="D1842">
    <cfRule type="duplicateValues" dxfId="3" priority="5312"/>
    <cfRule type="duplicateValues" dxfId="3" priority="5027"/>
    <cfRule type="duplicateValues" dxfId="3" priority="4742"/>
    <cfRule type="duplicateValues" dxfId="3" priority="4457"/>
    <cfRule type="duplicateValues" dxfId="3" priority="4172"/>
    <cfRule type="duplicateValues" dxfId="3" priority="3887"/>
    <cfRule type="duplicateValues" dxfId="0" priority="1037"/>
    <cfRule type="duplicateValues" dxfId="0" priority="752"/>
  </conditionalFormatting>
  <conditionalFormatting sqref="C1843">
    <cfRule type="duplicateValues" dxfId="3" priority="3601"/>
    <cfRule type="duplicateValues" dxfId="3" priority="3316"/>
    <cfRule type="duplicateValues" dxfId="3" priority="3031"/>
    <cfRule type="duplicateValues" dxfId="3" priority="2746"/>
    <cfRule type="duplicateValues" dxfId="3" priority="2461"/>
    <cfRule type="duplicateValues" dxfId="3" priority="2176"/>
    <cfRule type="duplicateValues" dxfId="3" priority="1891"/>
    <cfRule type="duplicateValues" dxfId="3" priority="1606"/>
    <cfRule type="duplicateValues" dxfId="3" priority="1321"/>
    <cfRule type="duplicateValues" dxfId="0" priority="466"/>
    <cfRule type="duplicateValues" dxfId="0" priority="181"/>
  </conditionalFormatting>
  <conditionalFormatting sqref="D1843">
    <cfRule type="duplicateValues" dxfId="3" priority="5311"/>
    <cfRule type="duplicateValues" dxfId="3" priority="5026"/>
    <cfRule type="duplicateValues" dxfId="3" priority="4741"/>
    <cfRule type="duplicateValues" dxfId="3" priority="4456"/>
    <cfRule type="duplicateValues" dxfId="3" priority="4171"/>
    <cfRule type="duplicateValues" dxfId="3" priority="3886"/>
    <cfRule type="duplicateValues" dxfId="0" priority="1036"/>
    <cfRule type="duplicateValues" dxfId="0" priority="751"/>
  </conditionalFormatting>
  <conditionalFormatting sqref="C1844">
    <cfRule type="duplicateValues" dxfId="3" priority="3600"/>
    <cfRule type="duplicateValues" dxfId="3" priority="3315"/>
    <cfRule type="duplicateValues" dxfId="3" priority="3030"/>
    <cfRule type="duplicateValues" dxfId="3" priority="2745"/>
    <cfRule type="duplicateValues" dxfId="3" priority="2460"/>
    <cfRule type="duplicateValues" dxfId="3" priority="2175"/>
    <cfRule type="duplicateValues" dxfId="3" priority="1890"/>
    <cfRule type="duplicateValues" dxfId="3" priority="1605"/>
    <cfRule type="duplicateValues" dxfId="3" priority="1320"/>
    <cfRule type="duplicateValues" dxfId="0" priority="465"/>
    <cfRule type="duplicateValues" dxfId="0" priority="180"/>
  </conditionalFormatting>
  <conditionalFormatting sqref="D1844">
    <cfRule type="duplicateValues" dxfId="3" priority="5310"/>
    <cfRule type="duplicateValues" dxfId="3" priority="5025"/>
    <cfRule type="duplicateValues" dxfId="3" priority="4740"/>
    <cfRule type="duplicateValues" dxfId="3" priority="4455"/>
    <cfRule type="duplicateValues" dxfId="3" priority="4170"/>
    <cfRule type="duplicateValues" dxfId="3" priority="3885"/>
    <cfRule type="duplicateValues" dxfId="0" priority="1035"/>
    <cfRule type="duplicateValues" dxfId="0" priority="750"/>
  </conditionalFormatting>
  <conditionalFormatting sqref="C1845">
    <cfRule type="duplicateValues" dxfId="3" priority="3599"/>
    <cfRule type="duplicateValues" dxfId="3" priority="3314"/>
    <cfRule type="duplicateValues" dxfId="3" priority="3029"/>
    <cfRule type="duplicateValues" dxfId="3" priority="2744"/>
    <cfRule type="duplicateValues" dxfId="3" priority="2459"/>
    <cfRule type="duplicateValues" dxfId="3" priority="2174"/>
    <cfRule type="duplicateValues" dxfId="3" priority="1889"/>
    <cfRule type="duplicateValues" dxfId="3" priority="1604"/>
    <cfRule type="duplicateValues" dxfId="3" priority="1319"/>
    <cfRule type="duplicateValues" dxfId="0" priority="464"/>
    <cfRule type="duplicateValues" dxfId="0" priority="179"/>
  </conditionalFormatting>
  <conditionalFormatting sqref="D1845">
    <cfRule type="duplicateValues" dxfId="3" priority="5309"/>
    <cfRule type="duplicateValues" dxfId="3" priority="5024"/>
    <cfRule type="duplicateValues" dxfId="3" priority="4739"/>
    <cfRule type="duplicateValues" dxfId="3" priority="4454"/>
    <cfRule type="duplicateValues" dxfId="3" priority="4169"/>
    <cfRule type="duplicateValues" dxfId="3" priority="3884"/>
    <cfRule type="duplicateValues" dxfId="0" priority="1034"/>
    <cfRule type="duplicateValues" dxfId="0" priority="749"/>
  </conditionalFormatting>
  <conditionalFormatting sqref="C1846">
    <cfRule type="duplicateValues" dxfId="3" priority="3598"/>
    <cfRule type="duplicateValues" dxfId="3" priority="3313"/>
    <cfRule type="duplicateValues" dxfId="3" priority="3028"/>
    <cfRule type="duplicateValues" dxfId="3" priority="2743"/>
    <cfRule type="duplicateValues" dxfId="3" priority="2458"/>
    <cfRule type="duplicateValues" dxfId="3" priority="2173"/>
    <cfRule type="duplicateValues" dxfId="3" priority="1888"/>
    <cfRule type="duplicateValues" dxfId="3" priority="1603"/>
    <cfRule type="duplicateValues" dxfId="3" priority="1318"/>
    <cfRule type="duplicateValues" dxfId="0" priority="463"/>
    <cfRule type="duplicateValues" dxfId="0" priority="178"/>
  </conditionalFormatting>
  <conditionalFormatting sqref="D1846">
    <cfRule type="duplicateValues" dxfId="3" priority="5308"/>
    <cfRule type="duplicateValues" dxfId="3" priority="5023"/>
    <cfRule type="duplicateValues" dxfId="3" priority="4738"/>
    <cfRule type="duplicateValues" dxfId="3" priority="4453"/>
    <cfRule type="duplicateValues" dxfId="3" priority="4168"/>
    <cfRule type="duplicateValues" dxfId="3" priority="3883"/>
    <cfRule type="duplicateValues" dxfId="0" priority="1033"/>
    <cfRule type="duplicateValues" dxfId="0" priority="748"/>
  </conditionalFormatting>
  <conditionalFormatting sqref="C1847">
    <cfRule type="duplicateValues" dxfId="3" priority="3597"/>
    <cfRule type="duplicateValues" dxfId="3" priority="3312"/>
    <cfRule type="duplicateValues" dxfId="3" priority="3027"/>
    <cfRule type="duplicateValues" dxfId="3" priority="2742"/>
    <cfRule type="duplicateValues" dxfId="3" priority="2457"/>
    <cfRule type="duplicateValues" dxfId="3" priority="2172"/>
    <cfRule type="duplicateValues" dxfId="3" priority="1887"/>
    <cfRule type="duplicateValues" dxfId="3" priority="1602"/>
    <cfRule type="duplicateValues" dxfId="3" priority="1317"/>
    <cfRule type="duplicateValues" dxfId="0" priority="462"/>
    <cfRule type="duplicateValues" dxfId="0" priority="177"/>
  </conditionalFormatting>
  <conditionalFormatting sqref="D1847">
    <cfRule type="duplicateValues" dxfId="3" priority="5307"/>
    <cfRule type="duplicateValues" dxfId="3" priority="5022"/>
    <cfRule type="duplicateValues" dxfId="3" priority="4737"/>
    <cfRule type="duplicateValues" dxfId="3" priority="4452"/>
    <cfRule type="duplicateValues" dxfId="3" priority="4167"/>
    <cfRule type="duplicateValues" dxfId="3" priority="3882"/>
    <cfRule type="duplicateValues" dxfId="0" priority="1032"/>
    <cfRule type="duplicateValues" dxfId="0" priority="747"/>
  </conditionalFormatting>
  <conditionalFormatting sqref="C1848">
    <cfRule type="duplicateValues" dxfId="3" priority="3596"/>
    <cfRule type="duplicateValues" dxfId="3" priority="3311"/>
    <cfRule type="duplicateValues" dxfId="3" priority="3026"/>
    <cfRule type="duplicateValues" dxfId="3" priority="2741"/>
    <cfRule type="duplicateValues" dxfId="3" priority="2456"/>
    <cfRule type="duplicateValues" dxfId="3" priority="2171"/>
    <cfRule type="duplicateValues" dxfId="3" priority="1886"/>
    <cfRule type="duplicateValues" dxfId="3" priority="1601"/>
    <cfRule type="duplicateValues" dxfId="3" priority="1316"/>
    <cfRule type="duplicateValues" dxfId="0" priority="461"/>
    <cfRule type="duplicateValues" dxfId="0" priority="176"/>
  </conditionalFormatting>
  <conditionalFormatting sqref="D1848">
    <cfRule type="duplicateValues" dxfId="3" priority="5306"/>
    <cfRule type="duplicateValues" dxfId="3" priority="5021"/>
    <cfRule type="duplicateValues" dxfId="3" priority="4736"/>
    <cfRule type="duplicateValues" dxfId="3" priority="4451"/>
    <cfRule type="duplicateValues" dxfId="3" priority="4166"/>
    <cfRule type="duplicateValues" dxfId="3" priority="3881"/>
    <cfRule type="duplicateValues" dxfId="0" priority="1031"/>
    <cfRule type="duplicateValues" dxfId="0" priority="746"/>
  </conditionalFormatting>
  <conditionalFormatting sqref="C1849">
    <cfRule type="duplicateValues" dxfId="3" priority="3595"/>
    <cfRule type="duplicateValues" dxfId="3" priority="3310"/>
    <cfRule type="duplicateValues" dxfId="3" priority="3025"/>
    <cfRule type="duplicateValues" dxfId="3" priority="2740"/>
    <cfRule type="duplicateValues" dxfId="3" priority="2455"/>
    <cfRule type="duplicateValues" dxfId="3" priority="2170"/>
    <cfRule type="duplicateValues" dxfId="3" priority="1885"/>
    <cfRule type="duplicateValues" dxfId="3" priority="1600"/>
    <cfRule type="duplicateValues" dxfId="3" priority="1315"/>
    <cfRule type="duplicateValues" dxfId="0" priority="460"/>
    <cfRule type="duplicateValues" dxfId="0" priority="175"/>
  </conditionalFormatting>
  <conditionalFormatting sqref="D1849">
    <cfRule type="duplicateValues" dxfId="3" priority="5305"/>
    <cfRule type="duplicateValues" dxfId="3" priority="5020"/>
    <cfRule type="duplicateValues" dxfId="3" priority="4735"/>
    <cfRule type="duplicateValues" dxfId="3" priority="4450"/>
    <cfRule type="duplicateValues" dxfId="3" priority="4165"/>
    <cfRule type="duplicateValues" dxfId="3" priority="3880"/>
    <cfRule type="duplicateValues" dxfId="0" priority="1030"/>
    <cfRule type="duplicateValues" dxfId="0" priority="745"/>
  </conditionalFormatting>
  <conditionalFormatting sqref="C1850">
    <cfRule type="duplicateValues" dxfId="3" priority="3594"/>
    <cfRule type="duplicateValues" dxfId="3" priority="3309"/>
    <cfRule type="duplicateValues" dxfId="3" priority="3024"/>
    <cfRule type="duplicateValues" dxfId="3" priority="2739"/>
    <cfRule type="duplicateValues" dxfId="3" priority="2454"/>
    <cfRule type="duplicateValues" dxfId="3" priority="2169"/>
    <cfRule type="duplicateValues" dxfId="3" priority="1884"/>
    <cfRule type="duplicateValues" dxfId="3" priority="1599"/>
    <cfRule type="duplicateValues" dxfId="3" priority="1314"/>
    <cfRule type="duplicateValues" dxfId="0" priority="459"/>
    <cfRule type="duplicateValues" dxfId="0" priority="174"/>
  </conditionalFormatting>
  <conditionalFormatting sqref="D1850">
    <cfRule type="duplicateValues" dxfId="3" priority="5304"/>
    <cfRule type="duplicateValues" dxfId="3" priority="5019"/>
    <cfRule type="duplicateValues" dxfId="3" priority="4734"/>
    <cfRule type="duplicateValues" dxfId="3" priority="4449"/>
    <cfRule type="duplicateValues" dxfId="3" priority="4164"/>
    <cfRule type="duplicateValues" dxfId="3" priority="3879"/>
    <cfRule type="duplicateValues" dxfId="0" priority="1029"/>
    <cfRule type="duplicateValues" dxfId="0" priority="744"/>
  </conditionalFormatting>
  <conditionalFormatting sqref="C1851">
    <cfRule type="duplicateValues" dxfId="3" priority="3593"/>
    <cfRule type="duplicateValues" dxfId="3" priority="3308"/>
    <cfRule type="duplicateValues" dxfId="3" priority="3023"/>
    <cfRule type="duplicateValues" dxfId="3" priority="2738"/>
    <cfRule type="duplicateValues" dxfId="3" priority="2453"/>
    <cfRule type="duplicateValues" dxfId="3" priority="2168"/>
    <cfRule type="duplicateValues" dxfId="3" priority="1883"/>
    <cfRule type="duplicateValues" dxfId="3" priority="1598"/>
    <cfRule type="duplicateValues" dxfId="3" priority="1313"/>
    <cfRule type="duplicateValues" dxfId="0" priority="458"/>
    <cfRule type="duplicateValues" dxfId="0" priority="173"/>
  </conditionalFormatting>
  <conditionalFormatting sqref="D1851">
    <cfRule type="duplicateValues" dxfId="3" priority="5303"/>
    <cfRule type="duplicateValues" dxfId="3" priority="5018"/>
    <cfRule type="duplicateValues" dxfId="3" priority="4733"/>
    <cfRule type="duplicateValues" dxfId="3" priority="4448"/>
    <cfRule type="duplicateValues" dxfId="3" priority="4163"/>
    <cfRule type="duplicateValues" dxfId="3" priority="3878"/>
    <cfRule type="duplicateValues" dxfId="0" priority="1028"/>
    <cfRule type="duplicateValues" dxfId="0" priority="743"/>
  </conditionalFormatting>
  <conditionalFormatting sqref="C1852">
    <cfRule type="duplicateValues" dxfId="3" priority="3592"/>
    <cfRule type="duplicateValues" dxfId="3" priority="3307"/>
    <cfRule type="duplicateValues" dxfId="3" priority="3022"/>
    <cfRule type="duplicateValues" dxfId="3" priority="2737"/>
    <cfRule type="duplicateValues" dxfId="3" priority="2452"/>
    <cfRule type="duplicateValues" dxfId="3" priority="2167"/>
    <cfRule type="duplicateValues" dxfId="3" priority="1882"/>
    <cfRule type="duplicateValues" dxfId="3" priority="1597"/>
    <cfRule type="duplicateValues" dxfId="3" priority="1312"/>
    <cfRule type="duplicateValues" dxfId="0" priority="457"/>
    <cfRule type="duplicateValues" dxfId="0" priority="172"/>
  </conditionalFormatting>
  <conditionalFormatting sqref="D1852">
    <cfRule type="duplicateValues" dxfId="3" priority="5302"/>
    <cfRule type="duplicateValues" dxfId="3" priority="5017"/>
    <cfRule type="duplicateValues" dxfId="3" priority="4732"/>
    <cfRule type="duplicateValues" dxfId="3" priority="4447"/>
    <cfRule type="duplicateValues" dxfId="3" priority="4162"/>
    <cfRule type="duplicateValues" dxfId="3" priority="3877"/>
    <cfRule type="duplicateValues" dxfId="0" priority="1027"/>
    <cfRule type="duplicateValues" dxfId="0" priority="742"/>
  </conditionalFormatting>
  <conditionalFormatting sqref="C1853">
    <cfRule type="duplicateValues" dxfId="3" priority="3591"/>
    <cfRule type="duplicateValues" dxfId="3" priority="3306"/>
    <cfRule type="duplicateValues" dxfId="3" priority="3021"/>
    <cfRule type="duplicateValues" dxfId="3" priority="2736"/>
    <cfRule type="duplicateValues" dxfId="3" priority="2451"/>
    <cfRule type="duplicateValues" dxfId="3" priority="2166"/>
    <cfRule type="duplicateValues" dxfId="3" priority="1881"/>
    <cfRule type="duplicateValues" dxfId="3" priority="1596"/>
    <cfRule type="duplicateValues" dxfId="3" priority="1311"/>
    <cfRule type="duplicateValues" dxfId="0" priority="456"/>
    <cfRule type="duplicateValues" dxfId="0" priority="171"/>
  </conditionalFormatting>
  <conditionalFormatting sqref="D1853">
    <cfRule type="duplicateValues" dxfId="3" priority="5301"/>
    <cfRule type="duplicateValues" dxfId="3" priority="5016"/>
    <cfRule type="duplicateValues" dxfId="3" priority="4731"/>
    <cfRule type="duplicateValues" dxfId="3" priority="4446"/>
    <cfRule type="duplicateValues" dxfId="3" priority="4161"/>
    <cfRule type="duplicateValues" dxfId="3" priority="3876"/>
    <cfRule type="duplicateValues" dxfId="0" priority="1026"/>
    <cfRule type="duplicateValues" dxfId="0" priority="741"/>
  </conditionalFormatting>
  <conditionalFormatting sqref="C1854">
    <cfRule type="duplicateValues" dxfId="3" priority="3590"/>
    <cfRule type="duplicateValues" dxfId="3" priority="3305"/>
    <cfRule type="duplicateValues" dxfId="3" priority="3020"/>
    <cfRule type="duplicateValues" dxfId="3" priority="2735"/>
    <cfRule type="duplicateValues" dxfId="3" priority="2450"/>
    <cfRule type="duplicateValues" dxfId="3" priority="2165"/>
    <cfRule type="duplicateValues" dxfId="3" priority="1880"/>
    <cfRule type="duplicateValues" dxfId="3" priority="1595"/>
    <cfRule type="duplicateValues" dxfId="3" priority="1310"/>
    <cfRule type="duplicateValues" dxfId="0" priority="455"/>
    <cfRule type="duplicateValues" dxfId="0" priority="170"/>
  </conditionalFormatting>
  <conditionalFormatting sqref="D1854">
    <cfRule type="duplicateValues" dxfId="3" priority="5300"/>
    <cfRule type="duplicateValues" dxfId="3" priority="5015"/>
    <cfRule type="duplicateValues" dxfId="3" priority="4730"/>
    <cfRule type="duplicateValues" dxfId="3" priority="4445"/>
    <cfRule type="duplicateValues" dxfId="3" priority="4160"/>
    <cfRule type="duplicateValues" dxfId="3" priority="3875"/>
    <cfRule type="duplicateValues" dxfId="0" priority="1025"/>
    <cfRule type="duplicateValues" dxfId="0" priority="740"/>
  </conditionalFormatting>
  <conditionalFormatting sqref="C1855">
    <cfRule type="duplicateValues" dxfId="3" priority="3589"/>
    <cfRule type="duplicateValues" dxfId="3" priority="3304"/>
    <cfRule type="duplicateValues" dxfId="3" priority="3019"/>
    <cfRule type="duplicateValues" dxfId="3" priority="2734"/>
    <cfRule type="duplicateValues" dxfId="3" priority="2449"/>
    <cfRule type="duplicateValues" dxfId="3" priority="2164"/>
    <cfRule type="duplicateValues" dxfId="3" priority="1879"/>
    <cfRule type="duplicateValues" dxfId="3" priority="1594"/>
    <cfRule type="duplicateValues" dxfId="3" priority="1309"/>
    <cfRule type="duplicateValues" dxfId="0" priority="454"/>
    <cfRule type="duplicateValues" dxfId="0" priority="169"/>
  </conditionalFormatting>
  <conditionalFormatting sqref="D1855">
    <cfRule type="duplicateValues" dxfId="3" priority="5299"/>
    <cfRule type="duplicateValues" dxfId="3" priority="5014"/>
    <cfRule type="duplicateValues" dxfId="3" priority="4729"/>
    <cfRule type="duplicateValues" dxfId="3" priority="4444"/>
    <cfRule type="duplicateValues" dxfId="3" priority="4159"/>
    <cfRule type="duplicateValues" dxfId="3" priority="3874"/>
    <cfRule type="duplicateValues" dxfId="0" priority="1024"/>
    <cfRule type="duplicateValues" dxfId="0" priority="739"/>
  </conditionalFormatting>
  <conditionalFormatting sqref="C1856">
    <cfRule type="duplicateValues" dxfId="3" priority="3588"/>
    <cfRule type="duplicateValues" dxfId="3" priority="3303"/>
    <cfRule type="duplicateValues" dxfId="3" priority="3018"/>
    <cfRule type="duplicateValues" dxfId="3" priority="2733"/>
    <cfRule type="duplicateValues" dxfId="3" priority="2448"/>
    <cfRule type="duplicateValues" dxfId="3" priority="2163"/>
    <cfRule type="duplicateValues" dxfId="3" priority="1878"/>
    <cfRule type="duplicateValues" dxfId="3" priority="1593"/>
    <cfRule type="duplicateValues" dxfId="3" priority="1308"/>
    <cfRule type="duplicateValues" dxfId="0" priority="453"/>
    <cfRule type="duplicateValues" dxfId="0" priority="168"/>
  </conditionalFormatting>
  <conditionalFormatting sqref="D1856">
    <cfRule type="duplicateValues" dxfId="3" priority="5298"/>
    <cfRule type="duplicateValues" dxfId="3" priority="5013"/>
    <cfRule type="duplicateValues" dxfId="3" priority="4728"/>
    <cfRule type="duplicateValues" dxfId="3" priority="4443"/>
    <cfRule type="duplicateValues" dxfId="3" priority="4158"/>
    <cfRule type="duplicateValues" dxfId="3" priority="3873"/>
    <cfRule type="duplicateValues" dxfId="0" priority="1023"/>
    <cfRule type="duplicateValues" dxfId="0" priority="738"/>
  </conditionalFormatting>
  <conditionalFormatting sqref="C1857">
    <cfRule type="duplicateValues" dxfId="3" priority="3587"/>
    <cfRule type="duplicateValues" dxfId="3" priority="3302"/>
    <cfRule type="duplicateValues" dxfId="3" priority="3017"/>
    <cfRule type="duplicateValues" dxfId="3" priority="2732"/>
    <cfRule type="duplicateValues" dxfId="3" priority="2447"/>
    <cfRule type="duplicateValues" dxfId="3" priority="2162"/>
    <cfRule type="duplicateValues" dxfId="3" priority="1877"/>
    <cfRule type="duplicateValues" dxfId="3" priority="1592"/>
    <cfRule type="duplicateValues" dxfId="3" priority="1307"/>
    <cfRule type="duplicateValues" dxfId="0" priority="452"/>
    <cfRule type="duplicateValues" dxfId="0" priority="167"/>
  </conditionalFormatting>
  <conditionalFormatting sqref="D1857">
    <cfRule type="duplicateValues" dxfId="3" priority="5297"/>
    <cfRule type="duplicateValues" dxfId="3" priority="5012"/>
    <cfRule type="duplicateValues" dxfId="3" priority="4727"/>
    <cfRule type="duplicateValues" dxfId="3" priority="4442"/>
    <cfRule type="duplicateValues" dxfId="3" priority="4157"/>
    <cfRule type="duplicateValues" dxfId="3" priority="3872"/>
    <cfRule type="duplicateValues" dxfId="0" priority="1022"/>
    <cfRule type="duplicateValues" dxfId="0" priority="737"/>
  </conditionalFormatting>
  <conditionalFormatting sqref="C1858">
    <cfRule type="duplicateValues" dxfId="3" priority="3586"/>
    <cfRule type="duplicateValues" dxfId="3" priority="3301"/>
    <cfRule type="duplicateValues" dxfId="3" priority="3016"/>
    <cfRule type="duplicateValues" dxfId="3" priority="2731"/>
    <cfRule type="duplicateValues" dxfId="3" priority="2446"/>
    <cfRule type="duplicateValues" dxfId="3" priority="2161"/>
    <cfRule type="duplicateValues" dxfId="3" priority="1876"/>
    <cfRule type="duplicateValues" dxfId="3" priority="1591"/>
    <cfRule type="duplicateValues" dxfId="3" priority="1306"/>
    <cfRule type="duplicateValues" dxfId="0" priority="451"/>
    <cfRule type="duplicateValues" dxfId="0" priority="166"/>
  </conditionalFormatting>
  <conditionalFormatting sqref="D1858">
    <cfRule type="duplicateValues" dxfId="3" priority="5296"/>
    <cfRule type="duplicateValues" dxfId="3" priority="5011"/>
    <cfRule type="duplicateValues" dxfId="3" priority="4726"/>
    <cfRule type="duplicateValues" dxfId="3" priority="4441"/>
    <cfRule type="duplicateValues" dxfId="3" priority="4156"/>
    <cfRule type="duplicateValues" dxfId="3" priority="3871"/>
    <cfRule type="duplicateValues" dxfId="0" priority="1021"/>
    <cfRule type="duplicateValues" dxfId="0" priority="736"/>
  </conditionalFormatting>
  <conditionalFormatting sqref="C1859">
    <cfRule type="duplicateValues" dxfId="3" priority="3585"/>
    <cfRule type="duplicateValues" dxfId="3" priority="3300"/>
    <cfRule type="duplicateValues" dxfId="3" priority="3015"/>
    <cfRule type="duplicateValues" dxfId="3" priority="2730"/>
    <cfRule type="duplicateValues" dxfId="3" priority="2445"/>
    <cfRule type="duplicateValues" dxfId="3" priority="2160"/>
    <cfRule type="duplicateValues" dxfId="3" priority="1875"/>
    <cfRule type="duplicateValues" dxfId="3" priority="1590"/>
    <cfRule type="duplicateValues" dxfId="3" priority="1305"/>
    <cfRule type="duplicateValues" dxfId="0" priority="450"/>
    <cfRule type="duplicateValues" dxfId="0" priority="165"/>
  </conditionalFormatting>
  <conditionalFormatting sqref="D1859">
    <cfRule type="duplicateValues" dxfId="3" priority="5295"/>
    <cfRule type="duplicateValues" dxfId="3" priority="5010"/>
    <cfRule type="duplicateValues" dxfId="3" priority="4725"/>
    <cfRule type="duplicateValues" dxfId="3" priority="4440"/>
    <cfRule type="duplicateValues" dxfId="3" priority="4155"/>
    <cfRule type="duplicateValues" dxfId="3" priority="3870"/>
    <cfRule type="duplicateValues" dxfId="0" priority="1020"/>
    <cfRule type="duplicateValues" dxfId="0" priority="735"/>
  </conditionalFormatting>
  <conditionalFormatting sqref="C1860">
    <cfRule type="duplicateValues" dxfId="3" priority="3584"/>
    <cfRule type="duplicateValues" dxfId="3" priority="3299"/>
    <cfRule type="duplicateValues" dxfId="3" priority="3014"/>
    <cfRule type="duplicateValues" dxfId="3" priority="2729"/>
    <cfRule type="duplicateValues" dxfId="3" priority="2444"/>
    <cfRule type="duplicateValues" dxfId="3" priority="2159"/>
    <cfRule type="duplicateValues" dxfId="3" priority="1874"/>
    <cfRule type="duplicateValues" dxfId="3" priority="1589"/>
    <cfRule type="duplicateValues" dxfId="3" priority="1304"/>
    <cfRule type="duplicateValues" dxfId="0" priority="449"/>
    <cfRule type="duplicateValues" dxfId="0" priority="164"/>
  </conditionalFormatting>
  <conditionalFormatting sqref="D1860">
    <cfRule type="duplicateValues" dxfId="3" priority="5294"/>
    <cfRule type="duplicateValues" dxfId="3" priority="5009"/>
    <cfRule type="duplicateValues" dxfId="3" priority="4724"/>
    <cfRule type="duplicateValues" dxfId="3" priority="4439"/>
    <cfRule type="duplicateValues" dxfId="3" priority="4154"/>
    <cfRule type="duplicateValues" dxfId="3" priority="3869"/>
    <cfRule type="duplicateValues" dxfId="0" priority="1019"/>
    <cfRule type="duplicateValues" dxfId="0" priority="734"/>
  </conditionalFormatting>
  <conditionalFormatting sqref="C1861">
    <cfRule type="duplicateValues" dxfId="3" priority="3583"/>
    <cfRule type="duplicateValues" dxfId="3" priority="3298"/>
    <cfRule type="duplicateValues" dxfId="3" priority="3013"/>
    <cfRule type="duplicateValues" dxfId="3" priority="2728"/>
    <cfRule type="duplicateValues" dxfId="3" priority="2443"/>
    <cfRule type="duplicateValues" dxfId="3" priority="2158"/>
    <cfRule type="duplicateValues" dxfId="3" priority="1873"/>
    <cfRule type="duplicateValues" dxfId="3" priority="1588"/>
    <cfRule type="duplicateValues" dxfId="3" priority="1303"/>
    <cfRule type="duplicateValues" dxfId="0" priority="448"/>
    <cfRule type="duplicateValues" dxfId="0" priority="163"/>
  </conditionalFormatting>
  <conditionalFormatting sqref="D1861">
    <cfRule type="duplicateValues" dxfId="3" priority="5293"/>
    <cfRule type="duplicateValues" dxfId="3" priority="5008"/>
    <cfRule type="duplicateValues" dxfId="3" priority="4723"/>
    <cfRule type="duplicateValues" dxfId="3" priority="4438"/>
    <cfRule type="duplicateValues" dxfId="3" priority="4153"/>
    <cfRule type="duplicateValues" dxfId="3" priority="3868"/>
    <cfRule type="duplicateValues" dxfId="0" priority="1018"/>
    <cfRule type="duplicateValues" dxfId="0" priority="733"/>
  </conditionalFormatting>
  <conditionalFormatting sqref="C1862">
    <cfRule type="duplicateValues" dxfId="3" priority="3582"/>
    <cfRule type="duplicateValues" dxfId="3" priority="3297"/>
    <cfRule type="duplicateValues" dxfId="3" priority="3012"/>
    <cfRule type="duplicateValues" dxfId="3" priority="2727"/>
    <cfRule type="duplicateValues" dxfId="3" priority="2442"/>
    <cfRule type="duplicateValues" dxfId="3" priority="2157"/>
    <cfRule type="duplicateValues" dxfId="3" priority="1872"/>
    <cfRule type="duplicateValues" dxfId="3" priority="1587"/>
    <cfRule type="duplicateValues" dxfId="3" priority="1302"/>
    <cfRule type="duplicateValues" dxfId="0" priority="447"/>
    <cfRule type="duplicateValues" dxfId="0" priority="162"/>
  </conditionalFormatting>
  <conditionalFormatting sqref="D1862">
    <cfRule type="duplicateValues" dxfId="3" priority="5292"/>
    <cfRule type="duplicateValues" dxfId="3" priority="5007"/>
    <cfRule type="duplicateValues" dxfId="3" priority="4722"/>
    <cfRule type="duplicateValues" dxfId="3" priority="4437"/>
    <cfRule type="duplicateValues" dxfId="3" priority="4152"/>
    <cfRule type="duplicateValues" dxfId="3" priority="3867"/>
    <cfRule type="duplicateValues" dxfId="0" priority="1017"/>
    <cfRule type="duplicateValues" dxfId="0" priority="732"/>
  </conditionalFormatting>
  <conditionalFormatting sqref="C1863">
    <cfRule type="duplicateValues" dxfId="3" priority="3581"/>
    <cfRule type="duplicateValues" dxfId="3" priority="3296"/>
    <cfRule type="duplicateValues" dxfId="3" priority="3011"/>
    <cfRule type="duplicateValues" dxfId="3" priority="2726"/>
    <cfRule type="duplicateValues" dxfId="3" priority="2441"/>
    <cfRule type="duplicateValues" dxfId="3" priority="2156"/>
    <cfRule type="duplicateValues" dxfId="3" priority="1871"/>
    <cfRule type="duplicateValues" dxfId="3" priority="1586"/>
    <cfRule type="duplicateValues" dxfId="3" priority="1301"/>
    <cfRule type="duplicateValues" dxfId="0" priority="446"/>
    <cfRule type="duplicateValues" dxfId="0" priority="161"/>
  </conditionalFormatting>
  <conditionalFormatting sqref="D1863">
    <cfRule type="duplicateValues" dxfId="3" priority="5291"/>
    <cfRule type="duplicateValues" dxfId="3" priority="5006"/>
    <cfRule type="duplicateValues" dxfId="3" priority="4721"/>
    <cfRule type="duplicateValues" dxfId="3" priority="4436"/>
    <cfRule type="duplicateValues" dxfId="3" priority="4151"/>
    <cfRule type="duplicateValues" dxfId="3" priority="3866"/>
    <cfRule type="duplicateValues" dxfId="0" priority="1016"/>
    <cfRule type="duplicateValues" dxfId="0" priority="731"/>
  </conditionalFormatting>
  <conditionalFormatting sqref="C1864">
    <cfRule type="duplicateValues" dxfId="3" priority="3580"/>
    <cfRule type="duplicateValues" dxfId="3" priority="3295"/>
    <cfRule type="duplicateValues" dxfId="3" priority="3010"/>
    <cfRule type="duplicateValues" dxfId="3" priority="2725"/>
    <cfRule type="duplicateValues" dxfId="3" priority="2440"/>
    <cfRule type="duplicateValues" dxfId="3" priority="2155"/>
    <cfRule type="duplicateValues" dxfId="3" priority="1870"/>
    <cfRule type="duplicateValues" dxfId="3" priority="1585"/>
    <cfRule type="duplicateValues" dxfId="3" priority="1300"/>
    <cfRule type="duplicateValues" dxfId="0" priority="445"/>
    <cfRule type="duplicateValues" dxfId="0" priority="160"/>
  </conditionalFormatting>
  <conditionalFormatting sqref="D1864">
    <cfRule type="duplicateValues" dxfId="3" priority="5290"/>
    <cfRule type="duplicateValues" dxfId="3" priority="5005"/>
    <cfRule type="duplicateValues" dxfId="3" priority="4720"/>
    <cfRule type="duplicateValues" dxfId="3" priority="4435"/>
    <cfRule type="duplicateValues" dxfId="3" priority="4150"/>
    <cfRule type="duplicateValues" dxfId="3" priority="3865"/>
    <cfRule type="duplicateValues" dxfId="0" priority="1015"/>
    <cfRule type="duplicateValues" dxfId="0" priority="730"/>
  </conditionalFormatting>
  <conditionalFormatting sqref="C1865">
    <cfRule type="duplicateValues" dxfId="3" priority="3579"/>
    <cfRule type="duplicateValues" dxfId="3" priority="3294"/>
    <cfRule type="duplicateValues" dxfId="3" priority="3009"/>
    <cfRule type="duplicateValues" dxfId="3" priority="2724"/>
    <cfRule type="duplicateValues" dxfId="3" priority="2439"/>
    <cfRule type="duplicateValues" dxfId="3" priority="2154"/>
    <cfRule type="duplicateValues" dxfId="3" priority="1869"/>
    <cfRule type="duplicateValues" dxfId="3" priority="1584"/>
    <cfRule type="duplicateValues" dxfId="3" priority="1299"/>
    <cfRule type="duplicateValues" dxfId="0" priority="444"/>
    <cfRule type="duplicateValues" dxfId="0" priority="159"/>
  </conditionalFormatting>
  <conditionalFormatting sqref="D1865">
    <cfRule type="duplicateValues" dxfId="3" priority="5289"/>
    <cfRule type="duplicateValues" dxfId="3" priority="5004"/>
    <cfRule type="duplicateValues" dxfId="3" priority="4719"/>
    <cfRule type="duplicateValues" dxfId="3" priority="4434"/>
    <cfRule type="duplicateValues" dxfId="3" priority="4149"/>
    <cfRule type="duplicateValues" dxfId="3" priority="3864"/>
    <cfRule type="duplicateValues" dxfId="0" priority="1014"/>
    <cfRule type="duplicateValues" dxfId="0" priority="729"/>
  </conditionalFormatting>
  <conditionalFormatting sqref="C1866">
    <cfRule type="duplicateValues" dxfId="3" priority="3578"/>
    <cfRule type="duplicateValues" dxfId="3" priority="3293"/>
    <cfRule type="duplicateValues" dxfId="3" priority="3008"/>
    <cfRule type="duplicateValues" dxfId="3" priority="2723"/>
    <cfRule type="duplicateValues" dxfId="3" priority="2438"/>
    <cfRule type="duplicateValues" dxfId="3" priority="2153"/>
    <cfRule type="duplicateValues" dxfId="3" priority="1868"/>
    <cfRule type="duplicateValues" dxfId="3" priority="1583"/>
    <cfRule type="duplicateValues" dxfId="3" priority="1298"/>
    <cfRule type="duplicateValues" dxfId="0" priority="443"/>
    <cfRule type="duplicateValues" dxfId="0" priority="158"/>
  </conditionalFormatting>
  <conditionalFormatting sqref="D1866">
    <cfRule type="duplicateValues" dxfId="3" priority="5288"/>
    <cfRule type="duplicateValues" dxfId="3" priority="5003"/>
    <cfRule type="duplicateValues" dxfId="3" priority="4718"/>
    <cfRule type="duplicateValues" dxfId="3" priority="4433"/>
    <cfRule type="duplicateValues" dxfId="3" priority="4148"/>
    <cfRule type="duplicateValues" dxfId="3" priority="3863"/>
    <cfRule type="duplicateValues" dxfId="0" priority="1013"/>
    <cfRule type="duplicateValues" dxfId="0" priority="728"/>
  </conditionalFormatting>
  <conditionalFormatting sqref="C1867">
    <cfRule type="duplicateValues" dxfId="3" priority="3577"/>
    <cfRule type="duplicateValues" dxfId="3" priority="3292"/>
    <cfRule type="duplicateValues" dxfId="3" priority="3007"/>
    <cfRule type="duplicateValues" dxfId="3" priority="2722"/>
    <cfRule type="duplicateValues" dxfId="3" priority="2437"/>
    <cfRule type="duplicateValues" dxfId="3" priority="2152"/>
    <cfRule type="duplicateValues" dxfId="3" priority="1867"/>
    <cfRule type="duplicateValues" dxfId="3" priority="1582"/>
    <cfRule type="duplicateValues" dxfId="3" priority="1297"/>
    <cfRule type="duplicateValues" dxfId="0" priority="442"/>
    <cfRule type="duplicateValues" dxfId="0" priority="157"/>
  </conditionalFormatting>
  <conditionalFormatting sqref="D1867">
    <cfRule type="duplicateValues" dxfId="3" priority="5287"/>
    <cfRule type="duplicateValues" dxfId="3" priority="5002"/>
    <cfRule type="duplicateValues" dxfId="3" priority="4717"/>
    <cfRule type="duplicateValues" dxfId="3" priority="4432"/>
    <cfRule type="duplicateValues" dxfId="3" priority="4147"/>
    <cfRule type="duplicateValues" dxfId="3" priority="3862"/>
    <cfRule type="duplicateValues" dxfId="0" priority="1012"/>
    <cfRule type="duplicateValues" dxfId="0" priority="727"/>
  </conditionalFormatting>
  <conditionalFormatting sqref="C1868">
    <cfRule type="duplicateValues" dxfId="3" priority="3576"/>
    <cfRule type="duplicateValues" dxfId="3" priority="3291"/>
    <cfRule type="duplicateValues" dxfId="3" priority="3006"/>
    <cfRule type="duplicateValues" dxfId="3" priority="2721"/>
    <cfRule type="duplicateValues" dxfId="3" priority="2436"/>
    <cfRule type="duplicateValues" dxfId="3" priority="2151"/>
    <cfRule type="duplicateValues" dxfId="3" priority="1866"/>
    <cfRule type="duplicateValues" dxfId="3" priority="1581"/>
    <cfRule type="duplicateValues" dxfId="3" priority="1296"/>
    <cfRule type="duplicateValues" dxfId="0" priority="441"/>
    <cfRule type="duplicateValues" dxfId="0" priority="156"/>
  </conditionalFormatting>
  <conditionalFormatting sqref="D1868">
    <cfRule type="duplicateValues" dxfId="3" priority="5286"/>
    <cfRule type="duplicateValues" dxfId="3" priority="5001"/>
    <cfRule type="duplicateValues" dxfId="3" priority="4716"/>
    <cfRule type="duplicateValues" dxfId="3" priority="4431"/>
    <cfRule type="duplicateValues" dxfId="3" priority="4146"/>
    <cfRule type="duplicateValues" dxfId="3" priority="3861"/>
    <cfRule type="duplicateValues" dxfId="0" priority="1011"/>
    <cfRule type="duplicateValues" dxfId="0" priority="726"/>
  </conditionalFormatting>
  <conditionalFormatting sqref="C1869">
    <cfRule type="duplicateValues" dxfId="3" priority="3575"/>
    <cfRule type="duplicateValues" dxfId="3" priority="3290"/>
    <cfRule type="duplicateValues" dxfId="3" priority="3005"/>
    <cfRule type="duplicateValues" dxfId="3" priority="2720"/>
    <cfRule type="duplicateValues" dxfId="3" priority="2435"/>
    <cfRule type="duplicateValues" dxfId="3" priority="2150"/>
    <cfRule type="duplicateValues" dxfId="3" priority="1865"/>
    <cfRule type="duplicateValues" dxfId="3" priority="1580"/>
    <cfRule type="duplicateValues" dxfId="3" priority="1295"/>
    <cfRule type="duplicateValues" dxfId="0" priority="440"/>
    <cfRule type="duplicateValues" dxfId="0" priority="155"/>
  </conditionalFormatting>
  <conditionalFormatting sqref="D1869">
    <cfRule type="duplicateValues" dxfId="3" priority="5285"/>
    <cfRule type="duplicateValues" dxfId="3" priority="5000"/>
    <cfRule type="duplicateValues" dxfId="3" priority="4715"/>
    <cfRule type="duplicateValues" dxfId="3" priority="4430"/>
    <cfRule type="duplicateValues" dxfId="3" priority="4145"/>
    <cfRule type="duplicateValues" dxfId="3" priority="3860"/>
    <cfRule type="duplicateValues" dxfId="0" priority="1010"/>
    <cfRule type="duplicateValues" dxfId="0" priority="725"/>
  </conditionalFormatting>
  <conditionalFormatting sqref="C1870">
    <cfRule type="duplicateValues" dxfId="3" priority="3574"/>
    <cfRule type="duplicateValues" dxfId="3" priority="3289"/>
    <cfRule type="duplicateValues" dxfId="3" priority="3004"/>
    <cfRule type="duplicateValues" dxfId="3" priority="2719"/>
    <cfRule type="duplicateValues" dxfId="3" priority="2434"/>
    <cfRule type="duplicateValues" dxfId="3" priority="2149"/>
    <cfRule type="duplicateValues" dxfId="3" priority="1864"/>
    <cfRule type="duplicateValues" dxfId="3" priority="1579"/>
    <cfRule type="duplicateValues" dxfId="3" priority="1294"/>
    <cfRule type="duplicateValues" dxfId="0" priority="439"/>
    <cfRule type="duplicateValues" dxfId="0" priority="154"/>
  </conditionalFormatting>
  <conditionalFormatting sqref="D1870">
    <cfRule type="duplicateValues" dxfId="3" priority="5284"/>
    <cfRule type="duplicateValues" dxfId="3" priority="4999"/>
    <cfRule type="duplicateValues" dxfId="3" priority="4714"/>
    <cfRule type="duplicateValues" dxfId="3" priority="4429"/>
    <cfRule type="duplicateValues" dxfId="3" priority="4144"/>
    <cfRule type="duplicateValues" dxfId="3" priority="3859"/>
    <cfRule type="duplicateValues" dxfId="0" priority="1009"/>
    <cfRule type="duplicateValues" dxfId="0" priority="724"/>
  </conditionalFormatting>
  <conditionalFormatting sqref="C1871">
    <cfRule type="duplicateValues" dxfId="3" priority="3573"/>
    <cfRule type="duplicateValues" dxfId="3" priority="3288"/>
    <cfRule type="duplicateValues" dxfId="3" priority="3003"/>
    <cfRule type="duplicateValues" dxfId="3" priority="2718"/>
    <cfRule type="duplicateValues" dxfId="3" priority="2433"/>
    <cfRule type="duplicateValues" dxfId="3" priority="2148"/>
    <cfRule type="duplicateValues" dxfId="3" priority="1863"/>
    <cfRule type="duplicateValues" dxfId="3" priority="1578"/>
    <cfRule type="duplicateValues" dxfId="3" priority="1293"/>
    <cfRule type="duplicateValues" dxfId="0" priority="438"/>
    <cfRule type="duplicateValues" dxfId="0" priority="153"/>
  </conditionalFormatting>
  <conditionalFormatting sqref="D1871">
    <cfRule type="duplicateValues" dxfId="3" priority="5283"/>
    <cfRule type="duplicateValues" dxfId="3" priority="4998"/>
    <cfRule type="duplicateValues" dxfId="3" priority="4713"/>
    <cfRule type="duplicateValues" dxfId="3" priority="4428"/>
    <cfRule type="duplicateValues" dxfId="3" priority="4143"/>
    <cfRule type="duplicateValues" dxfId="3" priority="3858"/>
    <cfRule type="duplicateValues" dxfId="0" priority="1008"/>
    <cfRule type="duplicateValues" dxfId="0" priority="723"/>
  </conditionalFormatting>
  <conditionalFormatting sqref="C1872">
    <cfRule type="duplicateValues" dxfId="3" priority="3572"/>
    <cfRule type="duplicateValues" dxfId="3" priority="3287"/>
    <cfRule type="duplicateValues" dxfId="3" priority="3002"/>
    <cfRule type="duplicateValues" dxfId="3" priority="2717"/>
    <cfRule type="duplicateValues" dxfId="3" priority="2432"/>
    <cfRule type="duplicateValues" dxfId="3" priority="2147"/>
    <cfRule type="duplicateValues" dxfId="3" priority="1862"/>
    <cfRule type="duplicateValues" dxfId="3" priority="1577"/>
    <cfRule type="duplicateValues" dxfId="3" priority="1292"/>
    <cfRule type="duplicateValues" dxfId="0" priority="437"/>
    <cfRule type="duplicateValues" dxfId="0" priority="152"/>
  </conditionalFormatting>
  <conditionalFormatting sqref="D1872">
    <cfRule type="duplicateValues" dxfId="3" priority="5282"/>
    <cfRule type="duplicateValues" dxfId="3" priority="4997"/>
    <cfRule type="duplicateValues" dxfId="3" priority="4712"/>
    <cfRule type="duplicateValues" dxfId="3" priority="4427"/>
    <cfRule type="duplicateValues" dxfId="3" priority="4142"/>
    <cfRule type="duplicateValues" dxfId="3" priority="3857"/>
    <cfRule type="duplicateValues" dxfId="0" priority="1007"/>
    <cfRule type="duplicateValues" dxfId="0" priority="722"/>
  </conditionalFormatting>
  <conditionalFormatting sqref="C1873">
    <cfRule type="duplicateValues" dxfId="3" priority="3571"/>
    <cfRule type="duplicateValues" dxfId="3" priority="3286"/>
    <cfRule type="duplicateValues" dxfId="3" priority="3001"/>
    <cfRule type="duplicateValues" dxfId="3" priority="2716"/>
    <cfRule type="duplicateValues" dxfId="3" priority="2431"/>
    <cfRule type="duplicateValues" dxfId="3" priority="2146"/>
    <cfRule type="duplicateValues" dxfId="3" priority="1861"/>
    <cfRule type="duplicateValues" dxfId="3" priority="1576"/>
    <cfRule type="duplicateValues" dxfId="3" priority="1291"/>
    <cfRule type="duplicateValues" dxfId="0" priority="436"/>
    <cfRule type="duplicateValues" dxfId="0" priority="151"/>
  </conditionalFormatting>
  <conditionalFormatting sqref="D1873">
    <cfRule type="duplicateValues" dxfId="3" priority="5281"/>
    <cfRule type="duplicateValues" dxfId="3" priority="4996"/>
    <cfRule type="duplicateValues" dxfId="3" priority="4711"/>
    <cfRule type="duplicateValues" dxfId="3" priority="4426"/>
    <cfRule type="duplicateValues" dxfId="3" priority="4141"/>
    <cfRule type="duplicateValues" dxfId="3" priority="3856"/>
    <cfRule type="duplicateValues" dxfId="0" priority="1006"/>
    <cfRule type="duplicateValues" dxfId="0" priority="721"/>
  </conditionalFormatting>
  <conditionalFormatting sqref="C1874">
    <cfRule type="duplicateValues" dxfId="3" priority="3570"/>
    <cfRule type="duplicateValues" dxfId="3" priority="3285"/>
    <cfRule type="duplicateValues" dxfId="3" priority="3000"/>
    <cfRule type="duplicateValues" dxfId="3" priority="2715"/>
    <cfRule type="duplicateValues" dxfId="3" priority="2430"/>
    <cfRule type="duplicateValues" dxfId="3" priority="2145"/>
    <cfRule type="duplicateValues" dxfId="3" priority="1860"/>
    <cfRule type="duplicateValues" dxfId="3" priority="1575"/>
    <cfRule type="duplicateValues" dxfId="3" priority="1290"/>
    <cfRule type="duplicateValues" dxfId="0" priority="435"/>
    <cfRule type="duplicateValues" dxfId="0" priority="150"/>
  </conditionalFormatting>
  <conditionalFormatting sqref="D1874">
    <cfRule type="duplicateValues" dxfId="3" priority="5280"/>
    <cfRule type="duplicateValues" dxfId="3" priority="4995"/>
    <cfRule type="duplicateValues" dxfId="3" priority="4710"/>
    <cfRule type="duplicateValues" dxfId="3" priority="4425"/>
    <cfRule type="duplicateValues" dxfId="3" priority="4140"/>
    <cfRule type="duplicateValues" dxfId="3" priority="3855"/>
    <cfRule type="duplicateValues" dxfId="0" priority="1005"/>
    <cfRule type="duplicateValues" dxfId="0" priority="720"/>
  </conditionalFormatting>
  <conditionalFormatting sqref="C1875">
    <cfRule type="duplicateValues" dxfId="3" priority="3569"/>
    <cfRule type="duplicateValues" dxfId="3" priority="3284"/>
    <cfRule type="duplicateValues" dxfId="3" priority="2999"/>
    <cfRule type="duplicateValues" dxfId="3" priority="2714"/>
    <cfRule type="duplicateValues" dxfId="3" priority="2429"/>
    <cfRule type="duplicateValues" dxfId="3" priority="2144"/>
    <cfRule type="duplicateValues" dxfId="3" priority="1859"/>
    <cfRule type="duplicateValues" dxfId="3" priority="1574"/>
    <cfRule type="duplicateValues" dxfId="3" priority="1289"/>
    <cfRule type="duplicateValues" dxfId="0" priority="434"/>
    <cfRule type="duplicateValues" dxfId="0" priority="149"/>
  </conditionalFormatting>
  <conditionalFormatting sqref="D1875">
    <cfRule type="duplicateValues" dxfId="3" priority="5279"/>
    <cfRule type="duplicateValues" dxfId="3" priority="4994"/>
    <cfRule type="duplicateValues" dxfId="3" priority="4709"/>
    <cfRule type="duplicateValues" dxfId="3" priority="4424"/>
    <cfRule type="duplicateValues" dxfId="3" priority="4139"/>
    <cfRule type="duplicateValues" dxfId="3" priority="3854"/>
    <cfRule type="duplicateValues" dxfId="0" priority="1004"/>
    <cfRule type="duplicateValues" dxfId="0" priority="719"/>
  </conditionalFormatting>
  <conditionalFormatting sqref="C1876">
    <cfRule type="duplicateValues" dxfId="3" priority="3568"/>
    <cfRule type="duplicateValues" dxfId="3" priority="3283"/>
    <cfRule type="duplicateValues" dxfId="3" priority="2998"/>
    <cfRule type="duplicateValues" dxfId="3" priority="2713"/>
    <cfRule type="duplicateValues" dxfId="3" priority="2428"/>
    <cfRule type="duplicateValues" dxfId="3" priority="2143"/>
    <cfRule type="duplicateValues" dxfId="3" priority="1858"/>
    <cfRule type="duplicateValues" dxfId="3" priority="1573"/>
    <cfRule type="duplicateValues" dxfId="3" priority="1288"/>
    <cfRule type="duplicateValues" dxfId="0" priority="433"/>
    <cfRule type="duplicateValues" dxfId="0" priority="148"/>
  </conditionalFormatting>
  <conditionalFormatting sqref="D1876">
    <cfRule type="duplicateValues" dxfId="3" priority="5278"/>
    <cfRule type="duplicateValues" dxfId="3" priority="4993"/>
    <cfRule type="duplicateValues" dxfId="3" priority="4708"/>
    <cfRule type="duplicateValues" dxfId="3" priority="4423"/>
    <cfRule type="duplicateValues" dxfId="3" priority="4138"/>
    <cfRule type="duplicateValues" dxfId="3" priority="3853"/>
    <cfRule type="duplicateValues" dxfId="0" priority="1003"/>
    <cfRule type="duplicateValues" dxfId="0" priority="718"/>
  </conditionalFormatting>
  <conditionalFormatting sqref="C1877">
    <cfRule type="duplicateValues" dxfId="3" priority="3567"/>
    <cfRule type="duplicateValues" dxfId="3" priority="3282"/>
    <cfRule type="duplicateValues" dxfId="3" priority="2997"/>
    <cfRule type="duplicateValues" dxfId="3" priority="2712"/>
    <cfRule type="duplicateValues" dxfId="3" priority="2427"/>
    <cfRule type="duplicateValues" dxfId="3" priority="2142"/>
    <cfRule type="duplicateValues" dxfId="3" priority="1857"/>
    <cfRule type="duplicateValues" dxfId="3" priority="1572"/>
    <cfRule type="duplicateValues" dxfId="3" priority="1287"/>
    <cfRule type="duplicateValues" dxfId="0" priority="432"/>
    <cfRule type="duplicateValues" dxfId="0" priority="147"/>
  </conditionalFormatting>
  <conditionalFormatting sqref="D1877">
    <cfRule type="duplicateValues" dxfId="3" priority="5277"/>
    <cfRule type="duplicateValues" dxfId="3" priority="4992"/>
    <cfRule type="duplicateValues" dxfId="3" priority="4707"/>
    <cfRule type="duplicateValues" dxfId="3" priority="4422"/>
    <cfRule type="duplicateValues" dxfId="3" priority="4137"/>
    <cfRule type="duplicateValues" dxfId="3" priority="3852"/>
    <cfRule type="duplicateValues" dxfId="0" priority="1002"/>
    <cfRule type="duplicateValues" dxfId="0" priority="717"/>
  </conditionalFormatting>
  <conditionalFormatting sqref="C1878">
    <cfRule type="duplicateValues" dxfId="3" priority="3566"/>
    <cfRule type="duplicateValues" dxfId="3" priority="3281"/>
    <cfRule type="duplicateValues" dxfId="3" priority="2996"/>
    <cfRule type="duplicateValues" dxfId="3" priority="2711"/>
    <cfRule type="duplicateValues" dxfId="3" priority="2426"/>
    <cfRule type="duplicateValues" dxfId="3" priority="2141"/>
    <cfRule type="duplicateValues" dxfId="3" priority="1856"/>
    <cfRule type="duplicateValues" dxfId="3" priority="1571"/>
    <cfRule type="duplicateValues" dxfId="3" priority="1286"/>
    <cfRule type="duplicateValues" dxfId="0" priority="431"/>
    <cfRule type="duplicateValues" dxfId="0" priority="146"/>
  </conditionalFormatting>
  <conditionalFormatting sqref="D1878">
    <cfRule type="duplicateValues" dxfId="3" priority="5276"/>
    <cfRule type="duplicateValues" dxfId="3" priority="4991"/>
    <cfRule type="duplicateValues" dxfId="3" priority="4706"/>
    <cfRule type="duplicateValues" dxfId="3" priority="4421"/>
    <cfRule type="duplicateValues" dxfId="3" priority="4136"/>
    <cfRule type="duplicateValues" dxfId="3" priority="3851"/>
    <cfRule type="duplicateValues" dxfId="0" priority="1001"/>
    <cfRule type="duplicateValues" dxfId="0" priority="716"/>
  </conditionalFormatting>
  <conditionalFormatting sqref="C1879">
    <cfRule type="duplicateValues" dxfId="3" priority="3565"/>
    <cfRule type="duplicateValues" dxfId="3" priority="3280"/>
    <cfRule type="duplicateValues" dxfId="3" priority="2995"/>
    <cfRule type="duplicateValues" dxfId="3" priority="2710"/>
    <cfRule type="duplicateValues" dxfId="3" priority="2425"/>
    <cfRule type="duplicateValues" dxfId="3" priority="2140"/>
    <cfRule type="duplicateValues" dxfId="3" priority="1855"/>
    <cfRule type="duplicateValues" dxfId="3" priority="1570"/>
    <cfRule type="duplicateValues" dxfId="3" priority="1285"/>
    <cfRule type="duplicateValues" dxfId="0" priority="430"/>
    <cfRule type="duplicateValues" dxfId="0" priority="145"/>
  </conditionalFormatting>
  <conditionalFormatting sqref="D1879">
    <cfRule type="duplicateValues" dxfId="3" priority="5275"/>
    <cfRule type="duplicateValues" dxfId="3" priority="4990"/>
    <cfRule type="duplicateValues" dxfId="3" priority="4705"/>
    <cfRule type="duplicateValues" dxfId="3" priority="4420"/>
    <cfRule type="duplicateValues" dxfId="3" priority="4135"/>
    <cfRule type="duplicateValues" dxfId="3" priority="3850"/>
    <cfRule type="duplicateValues" dxfId="0" priority="1000"/>
    <cfRule type="duplicateValues" dxfId="0" priority="715"/>
  </conditionalFormatting>
  <conditionalFormatting sqref="C1880">
    <cfRule type="duplicateValues" dxfId="3" priority="3564"/>
    <cfRule type="duplicateValues" dxfId="3" priority="3279"/>
    <cfRule type="duplicateValues" dxfId="3" priority="2994"/>
    <cfRule type="duplicateValues" dxfId="3" priority="2709"/>
    <cfRule type="duplicateValues" dxfId="3" priority="2424"/>
    <cfRule type="duplicateValues" dxfId="3" priority="2139"/>
    <cfRule type="duplicateValues" dxfId="3" priority="1854"/>
    <cfRule type="duplicateValues" dxfId="3" priority="1569"/>
    <cfRule type="duplicateValues" dxfId="3" priority="1284"/>
    <cfRule type="duplicateValues" dxfId="0" priority="429"/>
    <cfRule type="duplicateValues" dxfId="0" priority="144"/>
  </conditionalFormatting>
  <conditionalFormatting sqref="D1880">
    <cfRule type="duplicateValues" dxfId="3" priority="5274"/>
    <cfRule type="duplicateValues" dxfId="3" priority="4989"/>
    <cfRule type="duplicateValues" dxfId="3" priority="4704"/>
    <cfRule type="duplicateValues" dxfId="3" priority="4419"/>
    <cfRule type="duplicateValues" dxfId="3" priority="4134"/>
    <cfRule type="duplicateValues" dxfId="3" priority="3849"/>
    <cfRule type="duplicateValues" dxfId="0" priority="999"/>
    <cfRule type="duplicateValues" dxfId="0" priority="714"/>
  </conditionalFormatting>
  <conditionalFormatting sqref="C1881">
    <cfRule type="duplicateValues" dxfId="3" priority="3563"/>
    <cfRule type="duplicateValues" dxfId="3" priority="3278"/>
    <cfRule type="duplicateValues" dxfId="3" priority="2993"/>
    <cfRule type="duplicateValues" dxfId="3" priority="2708"/>
    <cfRule type="duplicateValues" dxfId="3" priority="2423"/>
    <cfRule type="duplicateValues" dxfId="3" priority="2138"/>
    <cfRule type="duplicateValues" dxfId="3" priority="1853"/>
    <cfRule type="duplicateValues" dxfId="3" priority="1568"/>
    <cfRule type="duplicateValues" dxfId="3" priority="1283"/>
    <cfRule type="duplicateValues" dxfId="0" priority="428"/>
    <cfRule type="duplicateValues" dxfId="0" priority="143"/>
  </conditionalFormatting>
  <conditionalFormatting sqref="D1881">
    <cfRule type="duplicateValues" dxfId="3" priority="5273"/>
    <cfRule type="duplicateValues" dxfId="3" priority="4988"/>
    <cfRule type="duplicateValues" dxfId="3" priority="4703"/>
    <cfRule type="duplicateValues" dxfId="3" priority="4418"/>
    <cfRule type="duplicateValues" dxfId="3" priority="4133"/>
    <cfRule type="duplicateValues" dxfId="3" priority="3848"/>
    <cfRule type="duplicateValues" dxfId="0" priority="998"/>
    <cfRule type="duplicateValues" dxfId="0" priority="713"/>
  </conditionalFormatting>
  <conditionalFormatting sqref="C1882">
    <cfRule type="duplicateValues" dxfId="3" priority="3562"/>
    <cfRule type="duplicateValues" dxfId="3" priority="3277"/>
    <cfRule type="duplicateValues" dxfId="3" priority="2992"/>
    <cfRule type="duplicateValues" dxfId="3" priority="2707"/>
    <cfRule type="duplicateValues" dxfId="3" priority="2422"/>
    <cfRule type="duplicateValues" dxfId="3" priority="2137"/>
    <cfRule type="duplicateValues" dxfId="3" priority="1852"/>
    <cfRule type="duplicateValues" dxfId="3" priority="1567"/>
    <cfRule type="duplicateValues" dxfId="3" priority="1282"/>
    <cfRule type="duplicateValues" dxfId="0" priority="427"/>
    <cfRule type="duplicateValues" dxfId="0" priority="142"/>
  </conditionalFormatting>
  <conditionalFormatting sqref="D1882">
    <cfRule type="duplicateValues" dxfId="3" priority="5272"/>
    <cfRule type="duplicateValues" dxfId="3" priority="4987"/>
    <cfRule type="duplicateValues" dxfId="3" priority="4702"/>
    <cfRule type="duplicateValues" dxfId="3" priority="4417"/>
    <cfRule type="duplicateValues" dxfId="3" priority="4132"/>
    <cfRule type="duplicateValues" dxfId="3" priority="3847"/>
    <cfRule type="duplicateValues" dxfId="0" priority="997"/>
    <cfRule type="duplicateValues" dxfId="0" priority="712"/>
  </conditionalFormatting>
  <conditionalFormatting sqref="C1883">
    <cfRule type="duplicateValues" dxfId="3" priority="3561"/>
    <cfRule type="duplicateValues" dxfId="3" priority="3276"/>
    <cfRule type="duplicateValues" dxfId="3" priority="2991"/>
    <cfRule type="duplicateValues" dxfId="3" priority="2706"/>
    <cfRule type="duplicateValues" dxfId="3" priority="2421"/>
    <cfRule type="duplicateValues" dxfId="3" priority="2136"/>
    <cfRule type="duplicateValues" dxfId="3" priority="1851"/>
    <cfRule type="duplicateValues" dxfId="3" priority="1566"/>
    <cfRule type="duplicateValues" dxfId="3" priority="1281"/>
    <cfRule type="duplicateValues" dxfId="0" priority="426"/>
    <cfRule type="duplicateValues" dxfId="0" priority="141"/>
  </conditionalFormatting>
  <conditionalFormatting sqref="D1883">
    <cfRule type="duplicateValues" dxfId="3" priority="5271"/>
    <cfRule type="duplicateValues" dxfId="3" priority="4986"/>
    <cfRule type="duplicateValues" dxfId="3" priority="4701"/>
    <cfRule type="duplicateValues" dxfId="3" priority="4416"/>
    <cfRule type="duplicateValues" dxfId="3" priority="4131"/>
    <cfRule type="duplicateValues" dxfId="3" priority="3846"/>
    <cfRule type="duplicateValues" dxfId="0" priority="996"/>
    <cfRule type="duplicateValues" dxfId="0" priority="711"/>
  </conditionalFormatting>
  <conditionalFormatting sqref="C1884">
    <cfRule type="duplicateValues" dxfId="3" priority="3560"/>
    <cfRule type="duplicateValues" dxfId="3" priority="3275"/>
    <cfRule type="duplicateValues" dxfId="3" priority="2990"/>
    <cfRule type="duplicateValues" dxfId="3" priority="2705"/>
    <cfRule type="duplicateValues" dxfId="3" priority="2420"/>
    <cfRule type="duplicateValues" dxfId="3" priority="2135"/>
    <cfRule type="duplicateValues" dxfId="3" priority="1850"/>
    <cfRule type="duplicateValues" dxfId="3" priority="1565"/>
    <cfRule type="duplicateValues" dxfId="3" priority="1280"/>
    <cfRule type="duplicateValues" dxfId="0" priority="425"/>
    <cfRule type="duplicateValues" dxfId="0" priority="140"/>
  </conditionalFormatting>
  <conditionalFormatting sqref="D1884">
    <cfRule type="duplicateValues" dxfId="3" priority="5270"/>
    <cfRule type="duplicateValues" dxfId="3" priority="4985"/>
    <cfRule type="duplicateValues" dxfId="3" priority="4700"/>
    <cfRule type="duplicateValues" dxfId="3" priority="4415"/>
    <cfRule type="duplicateValues" dxfId="3" priority="4130"/>
    <cfRule type="duplicateValues" dxfId="3" priority="3845"/>
    <cfRule type="duplicateValues" dxfId="0" priority="995"/>
    <cfRule type="duplicateValues" dxfId="0" priority="710"/>
  </conditionalFormatting>
  <conditionalFormatting sqref="C1885">
    <cfRule type="duplicateValues" dxfId="3" priority="3559"/>
    <cfRule type="duplicateValues" dxfId="3" priority="3274"/>
    <cfRule type="duplicateValues" dxfId="3" priority="2989"/>
    <cfRule type="duplicateValues" dxfId="3" priority="2704"/>
    <cfRule type="duplicateValues" dxfId="3" priority="2419"/>
    <cfRule type="duplicateValues" dxfId="3" priority="2134"/>
    <cfRule type="duplicateValues" dxfId="3" priority="1849"/>
    <cfRule type="duplicateValues" dxfId="3" priority="1564"/>
    <cfRule type="duplicateValues" dxfId="3" priority="1279"/>
    <cfRule type="duplicateValues" dxfId="0" priority="424"/>
    <cfRule type="duplicateValues" dxfId="0" priority="139"/>
  </conditionalFormatting>
  <conditionalFormatting sqref="D1885">
    <cfRule type="duplicateValues" dxfId="3" priority="5269"/>
    <cfRule type="duplicateValues" dxfId="3" priority="4984"/>
    <cfRule type="duplicateValues" dxfId="3" priority="4699"/>
    <cfRule type="duplicateValues" dxfId="3" priority="4414"/>
    <cfRule type="duplicateValues" dxfId="3" priority="4129"/>
    <cfRule type="duplicateValues" dxfId="3" priority="3844"/>
    <cfRule type="duplicateValues" dxfId="0" priority="994"/>
    <cfRule type="duplicateValues" dxfId="0" priority="709"/>
  </conditionalFormatting>
  <conditionalFormatting sqref="C1886">
    <cfRule type="duplicateValues" dxfId="3" priority="3558"/>
    <cfRule type="duplicateValues" dxfId="3" priority="3273"/>
    <cfRule type="duplicateValues" dxfId="3" priority="2988"/>
    <cfRule type="duplicateValues" dxfId="3" priority="2703"/>
    <cfRule type="duplicateValues" dxfId="3" priority="2418"/>
    <cfRule type="duplicateValues" dxfId="3" priority="2133"/>
    <cfRule type="duplicateValues" dxfId="3" priority="1848"/>
    <cfRule type="duplicateValues" dxfId="3" priority="1563"/>
    <cfRule type="duplicateValues" dxfId="3" priority="1278"/>
    <cfRule type="duplicateValues" dxfId="0" priority="423"/>
    <cfRule type="duplicateValues" dxfId="0" priority="138"/>
  </conditionalFormatting>
  <conditionalFormatting sqref="D1886">
    <cfRule type="duplicateValues" dxfId="3" priority="5268"/>
    <cfRule type="duplicateValues" dxfId="3" priority="4983"/>
    <cfRule type="duplicateValues" dxfId="3" priority="4698"/>
    <cfRule type="duplicateValues" dxfId="3" priority="4413"/>
    <cfRule type="duplicateValues" dxfId="3" priority="4128"/>
    <cfRule type="duplicateValues" dxfId="3" priority="3843"/>
    <cfRule type="duplicateValues" dxfId="0" priority="993"/>
    <cfRule type="duplicateValues" dxfId="0" priority="708"/>
  </conditionalFormatting>
  <conditionalFormatting sqref="C1887">
    <cfRule type="duplicateValues" dxfId="3" priority="3557"/>
    <cfRule type="duplicateValues" dxfId="3" priority="3272"/>
    <cfRule type="duplicateValues" dxfId="3" priority="2987"/>
    <cfRule type="duplicateValues" dxfId="3" priority="2702"/>
    <cfRule type="duplicateValues" dxfId="3" priority="2417"/>
    <cfRule type="duplicateValues" dxfId="3" priority="2132"/>
    <cfRule type="duplicateValues" dxfId="3" priority="1847"/>
    <cfRule type="duplicateValues" dxfId="3" priority="1562"/>
    <cfRule type="duplicateValues" dxfId="3" priority="1277"/>
    <cfRule type="duplicateValues" dxfId="0" priority="422"/>
    <cfRule type="duplicateValues" dxfId="0" priority="137"/>
  </conditionalFormatting>
  <conditionalFormatting sqref="D1887">
    <cfRule type="duplicateValues" dxfId="3" priority="5267"/>
    <cfRule type="duplicateValues" dxfId="3" priority="4982"/>
    <cfRule type="duplicateValues" dxfId="3" priority="4697"/>
    <cfRule type="duplicateValues" dxfId="3" priority="4412"/>
    <cfRule type="duplicateValues" dxfId="3" priority="4127"/>
    <cfRule type="duplicateValues" dxfId="3" priority="3842"/>
    <cfRule type="duplicateValues" dxfId="0" priority="992"/>
    <cfRule type="duplicateValues" dxfId="0" priority="707"/>
  </conditionalFormatting>
  <conditionalFormatting sqref="C1888">
    <cfRule type="duplicateValues" dxfId="3" priority="3556"/>
    <cfRule type="duplicateValues" dxfId="3" priority="3271"/>
    <cfRule type="duplicateValues" dxfId="3" priority="2986"/>
    <cfRule type="duplicateValues" dxfId="3" priority="2701"/>
    <cfRule type="duplicateValues" dxfId="3" priority="2416"/>
    <cfRule type="duplicateValues" dxfId="3" priority="2131"/>
    <cfRule type="duplicateValues" dxfId="3" priority="1846"/>
    <cfRule type="duplicateValues" dxfId="3" priority="1561"/>
    <cfRule type="duplicateValues" dxfId="3" priority="1276"/>
    <cfRule type="duplicateValues" dxfId="0" priority="421"/>
    <cfRule type="duplicateValues" dxfId="0" priority="136"/>
  </conditionalFormatting>
  <conditionalFormatting sqref="D1888">
    <cfRule type="duplicateValues" dxfId="3" priority="5266"/>
    <cfRule type="duplicateValues" dxfId="3" priority="4981"/>
    <cfRule type="duplicateValues" dxfId="3" priority="4696"/>
    <cfRule type="duplicateValues" dxfId="3" priority="4411"/>
    <cfRule type="duplicateValues" dxfId="3" priority="4126"/>
    <cfRule type="duplicateValues" dxfId="3" priority="3841"/>
    <cfRule type="duplicateValues" dxfId="0" priority="991"/>
    <cfRule type="duplicateValues" dxfId="0" priority="706"/>
  </conditionalFormatting>
  <conditionalFormatting sqref="C1889">
    <cfRule type="duplicateValues" dxfId="3" priority="3555"/>
    <cfRule type="duplicateValues" dxfId="3" priority="3270"/>
    <cfRule type="duplicateValues" dxfId="3" priority="2985"/>
    <cfRule type="duplicateValues" dxfId="3" priority="2700"/>
    <cfRule type="duplicateValues" dxfId="3" priority="2415"/>
    <cfRule type="duplicateValues" dxfId="3" priority="2130"/>
    <cfRule type="duplicateValues" dxfId="3" priority="1845"/>
    <cfRule type="duplicateValues" dxfId="3" priority="1560"/>
    <cfRule type="duplicateValues" dxfId="3" priority="1275"/>
    <cfRule type="duplicateValues" dxfId="0" priority="420"/>
    <cfRule type="duplicateValues" dxfId="0" priority="135"/>
  </conditionalFormatting>
  <conditionalFormatting sqref="D1889">
    <cfRule type="duplicateValues" dxfId="3" priority="5265"/>
    <cfRule type="duplicateValues" dxfId="3" priority="4980"/>
    <cfRule type="duplicateValues" dxfId="3" priority="4695"/>
    <cfRule type="duplicateValues" dxfId="3" priority="4410"/>
    <cfRule type="duplicateValues" dxfId="3" priority="4125"/>
    <cfRule type="duplicateValues" dxfId="3" priority="3840"/>
    <cfRule type="duplicateValues" dxfId="0" priority="990"/>
    <cfRule type="duplicateValues" dxfId="0" priority="705"/>
  </conditionalFormatting>
  <conditionalFormatting sqref="C1890">
    <cfRule type="duplicateValues" dxfId="3" priority="3554"/>
    <cfRule type="duplicateValues" dxfId="3" priority="3269"/>
    <cfRule type="duplicateValues" dxfId="3" priority="2984"/>
    <cfRule type="duplicateValues" dxfId="3" priority="2699"/>
    <cfRule type="duplicateValues" dxfId="3" priority="2414"/>
    <cfRule type="duplicateValues" dxfId="3" priority="2129"/>
    <cfRule type="duplicateValues" dxfId="3" priority="1844"/>
    <cfRule type="duplicateValues" dxfId="3" priority="1559"/>
    <cfRule type="duplicateValues" dxfId="3" priority="1274"/>
    <cfRule type="duplicateValues" dxfId="0" priority="419"/>
    <cfRule type="duplicateValues" dxfId="0" priority="134"/>
  </conditionalFormatting>
  <conditionalFormatting sqref="D1890">
    <cfRule type="duplicateValues" dxfId="3" priority="5264"/>
    <cfRule type="duplicateValues" dxfId="3" priority="4979"/>
    <cfRule type="duplicateValues" dxfId="3" priority="4694"/>
    <cfRule type="duplicateValues" dxfId="3" priority="4409"/>
    <cfRule type="duplicateValues" dxfId="3" priority="4124"/>
    <cfRule type="duplicateValues" dxfId="3" priority="3839"/>
    <cfRule type="duplicateValues" dxfId="0" priority="989"/>
    <cfRule type="duplicateValues" dxfId="0" priority="704"/>
  </conditionalFormatting>
  <conditionalFormatting sqref="C1891">
    <cfRule type="duplicateValues" dxfId="3" priority="3553"/>
    <cfRule type="duplicateValues" dxfId="3" priority="3268"/>
    <cfRule type="duplicateValues" dxfId="3" priority="2983"/>
    <cfRule type="duplicateValues" dxfId="3" priority="2698"/>
    <cfRule type="duplicateValues" dxfId="3" priority="2413"/>
    <cfRule type="duplicateValues" dxfId="3" priority="2128"/>
    <cfRule type="duplicateValues" dxfId="3" priority="1843"/>
    <cfRule type="duplicateValues" dxfId="3" priority="1558"/>
    <cfRule type="duplicateValues" dxfId="3" priority="1273"/>
    <cfRule type="duplicateValues" dxfId="0" priority="418"/>
    <cfRule type="duplicateValues" dxfId="0" priority="133"/>
  </conditionalFormatting>
  <conditionalFormatting sqref="D1891">
    <cfRule type="duplicateValues" dxfId="3" priority="5263"/>
    <cfRule type="duplicateValues" dxfId="3" priority="4978"/>
    <cfRule type="duplicateValues" dxfId="3" priority="4693"/>
    <cfRule type="duplicateValues" dxfId="3" priority="4408"/>
    <cfRule type="duplicateValues" dxfId="3" priority="4123"/>
    <cfRule type="duplicateValues" dxfId="3" priority="3838"/>
    <cfRule type="duplicateValues" dxfId="0" priority="988"/>
    <cfRule type="duplicateValues" dxfId="0" priority="703"/>
  </conditionalFormatting>
  <conditionalFormatting sqref="C1892">
    <cfRule type="duplicateValues" dxfId="3" priority="3552"/>
    <cfRule type="duplicateValues" dxfId="3" priority="3267"/>
    <cfRule type="duplicateValues" dxfId="3" priority="2982"/>
    <cfRule type="duplicateValues" dxfId="3" priority="2697"/>
    <cfRule type="duplicateValues" dxfId="3" priority="2412"/>
    <cfRule type="duplicateValues" dxfId="3" priority="2127"/>
    <cfRule type="duplicateValues" dxfId="3" priority="1842"/>
    <cfRule type="duplicateValues" dxfId="3" priority="1557"/>
    <cfRule type="duplicateValues" dxfId="3" priority="1272"/>
    <cfRule type="duplicateValues" dxfId="0" priority="417"/>
    <cfRule type="duplicateValues" dxfId="0" priority="132"/>
  </conditionalFormatting>
  <conditionalFormatting sqref="D1892">
    <cfRule type="duplicateValues" dxfId="3" priority="5262"/>
    <cfRule type="duplicateValues" dxfId="3" priority="4977"/>
    <cfRule type="duplicateValues" dxfId="3" priority="4692"/>
    <cfRule type="duplicateValues" dxfId="3" priority="4407"/>
    <cfRule type="duplicateValues" dxfId="3" priority="4122"/>
    <cfRule type="duplicateValues" dxfId="3" priority="3837"/>
    <cfRule type="duplicateValues" dxfId="0" priority="987"/>
    <cfRule type="duplicateValues" dxfId="0" priority="702"/>
  </conditionalFormatting>
  <conditionalFormatting sqref="C1893">
    <cfRule type="duplicateValues" dxfId="3" priority="3551"/>
    <cfRule type="duplicateValues" dxfId="3" priority="3266"/>
    <cfRule type="duplicateValues" dxfId="3" priority="2981"/>
    <cfRule type="duplicateValues" dxfId="3" priority="2696"/>
    <cfRule type="duplicateValues" dxfId="3" priority="2411"/>
    <cfRule type="duplicateValues" dxfId="3" priority="2126"/>
    <cfRule type="duplicateValues" dxfId="3" priority="1841"/>
    <cfRule type="duplicateValues" dxfId="3" priority="1556"/>
    <cfRule type="duplicateValues" dxfId="3" priority="1271"/>
    <cfRule type="duplicateValues" dxfId="0" priority="416"/>
    <cfRule type="duplicateValues" dxfId="0" priority="131"/>
  </conditionalFormatting>
  <conditionalFormatting sqref="D1893">
    <cfRule type="duplicateValues" dxfId="3" priority="5261"/>
    <cfRule type="duplicateValues" dxfId="3" priority="4976"/>
    <cfRule type="duplicateValues" dxfId="3" priority="4691"/>
    <cfRule type="duplicateValues" dxfId="3" priority="4406"/>
    <cfRule type="duplicateValues" dxfId="3" priority="4121"/>
    <cfRule type="duplicateValues" dxfId="3" priority="3836"/>
    <cfRule type="duplicateValues" dxfId="0" priority="986"/>
    <cfRule type="duplicateValues" dxfId="0" priority="701"/>
  </conditionalFormatting>
  <conditionalFormatting sqref="C1894">
    <cfRule type="duplicateValues" dxfId="3" priority="3550"/>
    <cfRule type="duplicateValues" dxfId="3" priority="3265"/>
    <cfRule type="duplicateValues" dxfId="3" priority="2980"/>
    <cfRule type="duplicateValues" dxfId="3" priority="2695"/>
    <cfRule type="duplicateValues" dxfId="3" priority="2410"/>
    <cfRule type="duplicateValues" dxfId="3" priority="2125"/>
    <cfRule type="duplicateValues" dxfId="3" priority="1840"/>
    <cfRule type="duplicateValues" dxfId="3" priority="1555"/>
    <cfRule type="duplicateValues" dxfId="3" priority="1270"/>
    <cfRule type="duplicateValues" dxfId="0" priority="415"/>
    <cfRule type="duplicateValues" dxfId="0" priority="130"/>
  </conditionalFormatting>
  <conditionalFormatting sqref="D1894">
    <cfRule type="duplicateValues" dxfId="3" priority="5260"/>
    <cfRule type="duplicateValues" dxfId="3" priority="4975"/>
    <cfRule type="duplicateValues" dxfId="3" priority="4690"/>
    <cfRule type="duplicateValues" dxfId="3" priority="4405"/>
    <cfRule type="duplicateValues" dxfId="3" priority="4120"/>
    <cfRule type="duplicateValues" dxfId="3" priority="3835"/>
    <cfRule type="duplicateValues" dxfId="0" priority="985"/>
    <cfRule type="duplicateValues" dxfId="0" priority="700"/>
  </conditionalFormatting>
  <conditionalFormatting sqref="C1895">
    <cfRule type="duplicateValues" dxfId="3" priority="3549"/>
    <cfRule type="duplicateValues" dxfId="3" priority="3264"/>
    <cfRule type="duplicateValues" dxfId="3" priority="2979"/>
    <cfRule type="duplicateValues" dxfId="3" priority="2694"/>
    <cfRule type="duplicateValues" dxfId="3" priority="2409"/>
    <cfRule type="duplicateValues" dxfId="3" priority="2124"/>
    <cfRule type="duplicateValues" dxfId="3" priority="1839"/>
    <cfRule type="duplicateValues" dxfId="3" priority="1554"/>
    <cfRule type="duplicateValues" dxfId="3" priority="1269"/>
    <cfRule type="duplicateValues" dxfId="0" priority="414"/>
    <cfRule type="duplicateValues" dxfId="0" priority="129"/>
  </conditionalFormatting>
  <conditionalFormatting sqref="D1895">
    <cfRule type="duplicateValues" dxfId="3" priority="5259"/>
    <cfRule type="duplicateValues" dxfId="3" priority="4974"/>
    <cfRule type="duplicateValues" dxfId="3" priority="4689"/>
    <cfRule type="duplicateValues" dxfId="3" priority="4404"/>
    <cfRule type="duplicateValues" dxfId="3" priority="4119"/>
    <cfRule type="duplicateValues" dxfId="3" priority="3834"/>
    <cfRule type="duplicateValues" dxfId="0" priority="984"/>
    <cfRule type="duplicateValues" dxfId="0" priority="699"/>
  </conditionalFormatting>
  <conditionalFormatting sqref="C1896">
    <cfRule type="duplicateValues" dxfId="3" priority="3548"/>
    <cfRule type="duplicateValues" dxfId="3" priority="3263"/>
    <cfRule type="duplicateValues" dxfId="3" priority="2978"/>
    <cfRule type="duplicateValues" dxfId="3" priority="2693"/>
    <cfRule type="duplicateValues" dxfId="3" priority="2408"/>
    <cfRule type="duplicateValues" dxfId="3" priority="2123"/>
    <cfRule type="duplicateValues" dxfId="3" priority="1838"/>
    <cfRule type="duplicateValues" dxfId="3" priority="1553"/>
    <cfRule type="duplicateValues" dxfId="3" priority="1268"/>
    <cfRule type="duplicateValues" dxfId="0" priority="413"/>
    <cfRule type="duplicateValues" dxfId="0" priority="128"/>
  </conditionalFormatting>
  <conditionalFormatting sqref="D1896">
    <cfRule type="duplicateValues" dxfId="3" priority="5258"/>
    <cfRule type="duplicateValues" dxfId="3" priority="4973"/>
    <cfRule type="duplicateValues" dxfId="3" priority="4688"/>
    <cfRule type="duplicateValues" dxfId="3" priority="4403"/>
    <cfRule type="duplicateValues" dxfId="3" priority="4118"/>
    <cfRule type="duplicateValues" dxfId="3" priority="3833"/>
    <cfRule type="duplicateValues" dxfId="0" priority="983"/>
    <cfRule type="duplicateValues" dxfId="0" priority="698"/>
  </conditionalFormatting>
  <conditionalFormatting sqref="C1897">
    <cfRule type="duplicateValues" dxfId="3" priority="3547"/>
    <cfRule type="duplicateValues" dxfId="3" priority="3262"/>
    <cfRule type="duplicateValues" dxfId="3" priority="2977"/>
    <cfRule type="duplicateValues" dxfId="3" priority="2692"/>
    <cfRule type="duplicateValues" dxfId="3" priority="2407"/>
    <cfRule type="duplicateValues" dxfId="3" priority="2122"/>
    <cfRule type="duplicateValues" dxfId="3" priority="1837"/>
    <cfRule type="duplicateValues" dxfId="3" priority="1552"/>
    <cfRule type="duplicateValues" dxfId="3" priority="1267"/>
    <cfRule type="duplicateValues" dxfId="0" priority="412"/>
    <cfRule type="duplicateValues" dxfId="0" priority="127"/>
  </conditionalFormatting>
  <conditionalFormatting sqref="D1897">
    <cfRule type="duplicateValues" dxfId="3" priority="5257"/>
    <cfRule type="duplicateValues" dxfId="3" priority="4972"/>
    <cfRule type="duplicateValues" dxfId="3" priority="4687"/>
    <cfRule type="duplicateValues" dxfId="3" priority="4402"/>
    <cfRule type="duplicateValues" dxfId="3" priority="4117"/>
    <cfRule type="duplicateValues" dxfId="3" priority="3832"/>
    <cfRule type="duplicateValues" dxfId="0" priority="982"/>
    <cfRule type="duplicateValues" dxfId="0" priority="697"/>
  </conditionalFormatting>
  <conditionalFormatting sqref="C1898">
    <cfRule type="duplicateValues" dxfId="3" priority="3546"/>
    <cfRule type="duplicateValues" dxfId="3" priority="3261"/>
    <cfRule type="duplicateValues" dxfId="3" priority="2976"/>
    <cfRule type="duplicateValues" dxfId="3" priority="2691"/>
    <cfRule type="duplicateValues" dxfId="3" priority="2406"/>
    <cfRule type="duplicateValues" dxfId="3" priority="2121"/>
    <cfRule type="duplicateValues" dxfId="3" priority="1836"/>
    <cfRule type="duplicateValues" dxfId="3" priority="1551"/>
    <cfRule type="duplicateValues" dxfId="3" priority="1266"/>
    <cfRule type="duplicateValues" dxfId="0" priority="411"/>
    <cfRule type="duplicateValues" dxfId="0" priority="126"/>
  </conditionalFormatting>
  <conditionalFormatting sqref="D1898">
    <cfRule type="duplicateValues" dxfId="3" priority="5256"/>
    <cfRule type="duplicateValues" dxfId="3" priority="4971"/>
    <cfRule type="duplicateValues" dxfId="3" priority="4686"/>
    <cfRule type="duplicateValues" dxfId="3" priority="4401"/>
    <cfRule type="duplicateValues" dxfId="3" priority="4116"/>
    <cfRule type="duplicateValues" dxfId="3" priority="3831"/>
    <cfRule type="duplicateValues" dxfId="0" priority="981"/>
    <cfRule type="duplicateValues" dxfId="0" priority="696"/>
  </conditionalFormatting>
  <conditionalFormatting sqref="C1899">
    <cfRule type="duplicateValues" dxfId="3" priority="3545"/>
    <cfRule type="duplicateValues" dxfId="3" priority="3260"/>
    <cfRule type="duplicateValues" dxfId="3" priority="2975"/>
    <cfRule type="duplicateValues" dxfId="3" priority="2690"/>
    <cfRule type="duplicateValues" dxfId="3" priority="2405"/>
    <cfRule type="duplicateValues" dxfId="3" priority="2120"/>
    <cfRule type="duplicateValues" dxfId="3" priority="1835"/>
    <cfRule type="duplicateValues" dxfId="3" priority="1550"/>
    <cfRule type="duplicateValues" dxfId="3" priority="1265"/>
    <cfRule type="duplicateValues" dxfId="0" priority="410"/>
    <cfRule type="duplicateValues" dxfId="0" priority="125"/>
  </conditionalFormatting>
  <conditionalFormatting sqref="D1899">
    <cfRule type="duplicateValues" dxfId="3" priority="5255"/>
    <cfRule type="duplicateValues" dxfId="3" priority="4970"/>
    <cfRule type="duplicateValues" dxfId="3" priority="4685"/>
    <cfRule type="duplicateValues" dxfId="3" priority="4400"/>
    <cfRule type="duplicateValues" dxfId="3" priority="4115"/>
    <cfRule type="duplicateValues" dxfId="3" priority="3830"/>
    <cfRule type="duplicateValues" dxfId="0" priority="980"/>
    <cfRule type="duplicateValues" dxfId="0" priority="695"/>
  </conditionalFormatting>
  <conditionalFormatting sqref="C1900">
    <cfRule type="duplicateValues" dxfId="3" priority="3544"/>
    <cfRule type="duplicateValues" dxfId="3" priority="3259"/>
    <cfRule type="duplicateValues" dxfId="3" priority="2974"/>
    <cfRule type="duplicateValues" dxfId="3" priority="2689"/>
    <cfRule type="duplicateValues" dxfId="3" priority="2404"/>
    <cfRule type="duplicateValues" dxfId="3" priority="2119"/>
    <cfRule type="duplicateValues" dxfId="3" priority="1834"/>
    <cfRule type="duplicateValues" dxfId="3" priority="1549"/>
    <cfRule type="duplicateValues" dxfId="3" priority="1264"/>
    <cfRule type="duplicateValues" dxfId="0" priority="409"/>
    <cfRule type="duplicateValues" dxfId="0" priority="124"/>
  </conditionalFormatting>
  <conditionalFormatting sqref="D1900">
    <cfRule type="duplicateValues" dxfId="3" priority="5254"/>
    <cfRule type="duplicateValues" dxfId="3" priority="4969"/>
    <cfRule type="duplicateValues" dxfId="3" priority="4684"/>
    <cfRule type="duplicateValues" dxfId="3" priority="4399"/>
    <cfRule type="duplicateValues" dxfId="3" priority="4114"/>
    <cfRule type="duplicateValues" dxfId="3" priority="3829"/>
    <cfRule type="duplicateValues" dxfId="0" priority="979"/>
    <cfRule type="duplicateValues" dxfId="0" priority="694"/>
  </conditionalFormatting>
  <conditionalFormatting sqref="C1901">
    <cfRule type="duplicateValues" dxfId="3" priority="3543"/>
    <cfRule type="duplicateValues" dxfId="3" priority="3258"/>
    <cfRule type="duplicateValues" dxfId="3" priority="2973"/>
    <cfRule type="duplicateValues" dxfId="3" priority="2688"/>
    <cfRule type="duplicateValues" dxfId="3" priority="2403"/>
    <cfRule type="duplicateValues" dxfId="3" priority="2118"/>
    <cfRule type="duplicateValues" dxfId="3" priority="1833"/>
    <cfRule type="duplicateValues" dxfId="3" priority="1548"/>
    <cfRule type="duplicateValues" dxfId="3" priority="1263"/>
    <cfRule type="duplicateValues" dxfId="0" priority="408"/>
    <cfRule type="duplicateValues" dxfId="0" priority="123"/>
  </conditionalFormatting>
  <conditionalFormatting sqref="D1901">
    <cfRule type="duplicateValues" dxfId="3" priority="5253"/>
    <cfRule type="duplicateValues" dxfId="3" priority="4968"/>
    <cfRule type="duplicateValues" dxfId="3" priority="4683"/>
    <cfRule type="duplicateValues" dxfId="3" priority="4398"/>
    <cfRule type="duplicateValues" dxfId="3" priority="4113"/>
    <cfRule type="duplicateValues" dxfId="3" priority="3828"/>
    <cfRule type="duplicateValues" dxfId="0" priority="978"/>
    <cfRule type="duplicateValues" dxfId="0" priority="693"/>
  </conditionalFormatting>
  <conditionalFormatting sqref="C1902">
    <cfRule type="duplicateValues" dxfId="3" priority="3542"/>
    <cfRule type="duplicateValues" dxfId="3" priority="3257"/>
    <cfRule type="duplicateValues" dxfId="3" priority="2972"/>
    <cfRule type="duplicateValues" dxfId="3" priority="2687"/>
    <cfRule type="duplicateValues" dxfId="3" priority="2402"/>
    <cfRule type="duplicateValues" dxfId="3" priority="2117"/>
    <cfRule type="duplicateValues" dxfId="3" priority="1832"/>
    <cfRule type="duplicateValues" dxfId="3" priority="1547"/>
    <cfRule type="duplicateValues" dxfId="3" priority="1262"/>
    <cfRule type="duplicateValues" dxfId="0" priority="407"/>
    <cfRule type="duplicateValues" dxfId="0" priority="122"/>
  </conditionalFormatting>
  <conditionalFormatting sqref="D1902">
    <cfRule type="duplicateValues" dxfId="3" priority="5252"/>
    <cfRule type="duplicateValues" dxfId="3" priority="4967"/>
    <cfRule type="duplicateValues" dxfId="3" priority="4682"/>
    <cfRule type="duplicateValues" dxfId="3" priority="4397"/>
    <cfRule type="duplicateValues" dxfId="3" priority="4112"/>
    <cfRule type="duplicateValues" dxfId="3" priority="3827"/>
    <cfRule type="duplicateValues" dxfId="0" priority="977"/>
    <cfRule type="duplicateValues" dxfId="0" priority="692"/>
  </conditionalFormatting>
  <conditionalFormatting sqref="C1903">
    <cfRule type="duplicateValues" dxfId="3" priority="3541"/>
    <cfRule type="duplicateValues" dxfId="3" priority="3256"/>
    <cfRule type="duplicateValues" dxfId="3" priority="2971"/>
    <cfRule type="duplicateValues" dxfId="3" priority="2686"/>
    <cfRule type="duplicateValues" dxfId="3" priority="2401"/>
    <cfRule type="duplicateValues" dxfId="3" priority="2116"/>
    <cfRule type="duplicateValues" dxfId="3" priority="1831"/>
    <cfRule type="duplicateValues" dxfId="3" priority="1546"/>
    <cfRule type="duplicateValues" dxfId="3" priority="1261"/>
    <cfRule type="duplicateValues" dxfId="0" priority="406"/>
    <cfRule type="duplicateValues" dxfId="0" priority="121"/>
  </conditionalFormatting>
  <conditionalFormatting sqref="D1903">
    <cfRule type="duplicateValues" dxfId="3" priority="5251"/>
    <cfRule type="duplicateValues" dxfId="3" priority="4966"/>
    <cfRule type="duplicateValues" dxfId="3" priority="4681"/>
    <cfRule type="duplicateValues" dxfId="3" priority="4396"/>
    <cfRule type="duplicateValues" dxfId="3" priority="4111"/>
    <cfRule type="duplicateValues" dxfId="3" priority="3826"/>
    <cfRule type="duplicateValues" dxfId="0" priority="976"/>
    <cfRule type="duplicateValues" dxfId="0" priority="691"/>
  </conditionalFormatting>
  <conditionalFormatting sqref="C1904">
    <cfRule type="duplicateValues" dxfId="3" priority="3540"/>
    <cfRule type="duplicateValues" dxfId="3" priority="3255"/>
    <cfRule type="duplicateValues" dxfId="3" priority="2970"/>
    <cfRule type="duplicateValues" dxfId="3" priority="2685"/>
    <cfRule type="duplicateValues" dxfId="3" priority="2400"/>
    <cfRule type="duplicateValues" dxfId="3" priority="2115"/>
    <cfRule type="duplicateValues" dxfId="3" priority="1830"/>
    <cfRule type="duplicateValues" dxfId="3" priority="1545"/>
    <cfRule type="duplicateValues" dxfId="3" priority="1260"/>
    <cfRule type="duplicateValues" dxfId="0" priority="405"/>
    <cfRule type="duplicateValues" dxfId="0" priority="120"/>
  </conditionalFormatting>
  <conditionalFormatting sqref="D1904">
    <cfRule type="duplicateValues" dxfId="3" priority="5250"/>
    <cfRule type="duplicateValues" dxfId="3" priority="4965"/>
    <cfRule type="duplicateValues" dxfId="3" priority="4680"/>
    <cfRule type="duplicateValues" dxfId="3" priority="4395"/>
    <cfRule type="duplicateValues" dxfId="3" priority="4110"/>
    <cfRule type="duplicateValues" dxfId="3" priority="3825"/>
    <cfRule type="duplicateValues" dxfId="0" priority="975"/>
    <cfRule type="duplicateValues" dxfId="0" priority="690"/>
  </conditionalFormatting>
  <conditionalFormatting sqref="C1905">
    <cfRule type="duplicateValues" dxfId="3" priority="3539"/>
    <cfRule type="duplicateValues" dxfId="3" priority="3254"/>
    <cfRule type="duplicateValues" dxfId="3" priority="2969"/>
    <cfRule type="duplicateValues" dxfId="3" priority="2684"/>
    <cfRule type="duplicateValues" dxfId="3" priority="2399"/>
    <cfRule type="duplicateValues" dxfId="3" priority="2114"/>
    <cfRule type="duplicateValues" dxfId="3" priority="1829"/>
    <cfRule type="duplicateValues" dxfId="3" priority="1544"/>
    <cfRule type="duplicateValues" dxfId="3" priority="1259"/>
    <cfRule type="duplicateValues" dxfId="0" priority="404"/>
    <cfRule type="duplicateValues" dxfId="0" priority="119"/>
  </conditionalFormatting>
  <conditionalFormatting sqref="D1905">
    <cfRule type="duplicateValues" dxfId="3" priority="5249"/>
    <cfRule type="duplicateValues" dxfId="3" priority="4964"/>
    <cfRule type="duplicateValues" dxfId="3" priority="4679"/>
    <cfRule type="duplicateValues" dxfId="3" priority="4394"/>
    <cfRule type="duplicateValues" dxfId="3" priority="4109"/>
    <cfRule type="duplicateValues" dxfId="3" priority="3824"/>
    <cfRule type="duplicateValues" dxfId="0" priority="974"/>
    <cfRule type="duplicateValues" dxfId="0" priority="689"/>
  </conditionalFormatting>
  <conditionalFormatting sqref="C1906">
    <cfRule type="duplicateValues" dxfId="3" priority="3538"/>
    <cfRule type="duplicateValues" dxfId="3" priority="3253"/>
    <cfRule type="duplicateValues" dxfId="3" priority="2968"/>
    <cfRule type="duplicateValues" dxfId="3" priority="2683"/>
    <cfRule type="duplicateValues" dxfId="3" priority="2398"/>
    <cfRule type="duplicateValues" dxfId="3" priority="2113"/>
    <cfRule type="duplicateValues" dxfId="3" priority="1828"/>
    <cfRule type="duplicateValues" dxfId="3" priority="1543"/>
    <cfRule type="duplicateValues" dxfId="3" priority="1258"/>
    <cfRule type="duplicateValues" dxfId="0" priority="403"/>
    <cfRule type="duplicateValues" dxfId="0" priority="118"/>
  </conditionalFormatting>
  <conditionalFormatting sqref="D1906">
    <cfRule type="duplicateValues" dxfId="3" priority="5248"/>
    <cfRule type="duplicateValues" dxfId="3" priority="4963"/>
    <cfRule type="duplicateValues" dxfId="3" priority="4678"/>
    <cfRule type="duplicateValues" dxfId="3" priority="4393"/>
    <cfRule type="duplicateValues" dxfId="3" priority="4108"/>
    <cfRule type="duplicateValues" dxfId="3" priority="3823"/>
    <cfRule type="duplicateValues" dxfId="0" priority="973"/>
    <cfRule type="duplicateValues" dxfId="0" priority="688"/>
  </conditionalFormatting>
  <conditionalFormatting sqref="C1907">
    <cfRule type="duplicateValues" dxfId="3" priority="3537"/>
    <cfRule type="duplicateValues" dxfId="3" priority="3252"/>
    <cfRule type="duplicateValues" dxfId="3" priority="2967"/>
    <cfRule type="duplicateValues" dxfId="3" priority="2682"/>
    <cfRule type="duplicateValues" dxfId="3" priority="2397"/>
    <cfRule type="duplicateValues" dxfId="3" priority="2112"/>
    <cfRule type="duplicateValues" dxfId="3" priority="1827"/>
    <cfRule type="duplicateValues" dxfId="3" priority="1542"/>
    <cfRule type="duplicateValues" dxfId="3" priority="1257"/>
    <cfRule type="duplicateValues" dxfId="0" priority="402"/>
    <cfRule type="duplicateValues" dxfId="0" priority="117"/>
  </conditionalFormatting>
  <conditionalFormatting sqref="D1907">
    <cfRule type="duplicateValues" dxfId="3" priority="5247"/>
    <cfRule type="duplicateValues" dxfId="3" priority="4962"/>
    <cfRule type="duplicateValues" dxfId="3" priority="4677"/>
    <cfRule type="duplicateValues" dxfId="3" priority="4392"/>
    <cfRule type="duplicateValues" dxfId="3" priority="4107"/>
    <cfRule type="duplicateValues" dxfId="3" priority="3822"/>
    <cfRule type="duplicateValues" dxfId="0" priority="972"/>
    <cfRule type="duplicateValues" dxfId="0" priority="687"/>
  </conditionalFormatting>
  <conditionalFormatting sqref="C1908">
    <cfRule type="duplicateValues" dxfId="3" priority="3536"/>
    <cfRule type="duplicateValues" dxfId="3" priority="3251"/>
    <cfRule type="duplicateValues" dxfId="3" priority="2966"/>
    <cfRule type="duplicateValues" dxfId="3" priority="2681"/>
    <cfRule type="duplicateValues" dxfId="3" priority="2396"/>
    <cfRule type="duplicateValues" dxfId="3" priority="2111"/>
    <cfRule type="duplicateValues" dxfId="3" priority="1826"/>
    <cfRule type="duplicateValues" dxfId="3" priority="1541"/>
    <cfRule type="duplicateValues" dxfId="3" priority="1256"/>
    <cfRule type="duplicateValues" dxfId="0" priority="401"/>
    <cfRule type="duplicateValues" dxfId="0" priority="116"/>
  </conditionalFormatting>
  <conditionalFormatting sqref="D1908">
    <cfRule type="duplicateValues" dxfId="3" priority="5246"/>
    <cfRule type="duplicateValues" dxfId="3" priority="4961"/>
    <cfRule type="duplicateValues" dxfId="3" priority="4676"/>
    <cfRule type="duplicateValues" dxfId="3" priority="4391"/>
    <cfRule type="duplicateValues" dxfId="3" priority="4106"/>
    <cfRule type="duplicateValues" dxfId="3" priority="3821"/>
    <cfRule type="duplicateValues" dxfId="0" priority="971"/>
    <cfRule type="duplicateValues" dxfId="0" priority="686"/>
  </conditionalFormatting>
  <conditionalFormatting sqref="C1909">
    <cfRule type="duplicateValues" dxfId="3" priority="3535"/>
    <cfRule type="duplicateValues" dxfId="3" priority="3250"/>
    <cfRule type="duplicateValues" dxfId="3" priority="2965"/>
    <cfRule type="duplicateValues" dxfId="3" priority="2680"/>
    <cfRule type="duplicateValues" dxfId="3" priority="2395"/>
    <cfRule type="duplicateValues" dxfId="3" priority="2110"/>
    <cfRule type="duplicateValues" dxfId="3" priority="1825"/>
    <cfRule type="duplicateValues" dxfId="3" priority="1540"/>
    <cfRule type="duplicateValues" dxfId="3" priority="1255"/>
    <cfRule type="duplicateValues" dxfId="0" priority="400"/>
    <cfRule type="duplicateValues" dxfId="0" priority="115"/>
  </conditionalFormatting>
  <conditionalFormatting sqref="D1909">
    <cfRule type="duplicateValues" dxfId="3" priority="5245"/>
    <cfRule type="duplicateValues" dxfId="3" priority="4960"/>
    <cfRule type="duplicateValues" dxfId="3" priority="4675"/>
    <cfRule type="duplicateValues" dxfId="3" priority="4390"/>
    <cfRule type="duplicateValues" dxfId="3" priority="4105"/>
    <cfRule type="duplicateValues" dxfId="3" priority="3820"/>
    <cfRule type="duplicateValues" dxfId="0" priority="970"/>
    <cfRule type="duplicateValues" dxfId="0" priority="685"/>
  </conditionalFormatting>
  <conditionalFormatting sqref="C1910">
    <cfRule type="duplicateValues" dxfId="3" priority="3534"/>
    <cfRule type="duplicateValues" dxfId="3" priority="3249"/>
    <cfRule type="duplicateValues" dxfId="3" priority="2964"/>
    <cfRule type="duplicateValues" dxfId="3" priority="2679"/>
    <cfRule type="duplicateValues" dxfId="3" priority="2394"/>
    <cfRule type="duplicateValues" dxfId="3" priority="2109"/>
    <cfRule type="duplicateValues" dxfId="3" priority="1824"/>
    <cfRule type="duplicateValues" dxfId="3" priority="1539"/>
    <cfRule type="duplicateValues" dxfId="3" priority="1254"/>
    <cfRule type="duplicateValues" dxfId="0" priority="399"/>
    <cfRule type="duplicateValues" dxfId="0" priority="114"/>
  </conditionalFormatting>
  <conditionalFormatting sqref="D1910">
    <cfRule type="duplicateValues" dxfId="3" priority="5244"/>
    <cfRule type="duplicateValues" dxfId="3" priority="4959"/>
    <cfRule type="duplicateValues" dxfId="3" priority="4674"/>
    <cfRule type="duplicateValues" dxfId="3" priority="4389"/>
    <cfRule type="duplicateValues" dxfId="3" priority="4104"/>
    <cfRule type="duplicateValues" dxfId="3" priority="3819"/>
    <cfRule type="duplicateValues" dxfId="0" priority="969"/>
    <cfRule type="duplicateValues" dxfId="0" priority="684"/>
  </conditionalFormatting>
  <conditionalFormatting sqref="C1911">
    <cfRule type="duplicateValues" dxfId="3" priority="3533"/>
    <cfRule type="duplicateValues" dxfId="3" priority="3248"/>
    <cfRule type="duplicateValues" dxfId="3" priority="2963"/>
    <cfRule type="duplicateValues" dxfId="3" priority="2678"/>
    <cfRule type="duplicateValues" dxfId="3" priority="2393"/>
    <cfRule type="duplicateValues" dxfId="3" priority="2108"/>
    <cfRule type="duplicateValues" dxfId="3" priority="1823"/>
    <cfRule type="duplicateValues" dxfId="3" priority="1538"/>
    <cfRule type="duplicateValues" dxfId="3" priority="1253"/>
    <cfRule type="duplicateValues" dxfId="0" priority="398"/>
    <cfRule type="duplicateValues" dxfId="0" priority="113"/>
  </conditionalFormatting>
  <conditionalFormatting sqref="D1911">
    <cfRule type="duplicateValues" dxfId="3" priority="5243"/>
    <cfRule type="duplicateValues" dxfId="3" priority="4958"/>
    <cfRule type="duplicateValues" dxfId="3" priority="4673"/>
    <cfRule type="duplicateValues" dxfId="3" priority="4388"/>
    <cfRule type="duplicateValues" dxfId="3" priority="4103"/>
    <cfRule type="duplicateValues" dxfId="3" priority="3818"/>
    <cfRule type="duplicateValues" dxfId="0" priority="968"/>
    <cfRule type="duplicateValues" dxfId="0" priority="683"/>
  </conditionalFormatting>
  <conditionalFormatting sqref="C1912">
    <cfRule type="duplicateValues" dxfId="3" priority="3532"/>
    <cfRule type="duplicateValues" dxfId="3" priority="3247"/>
    <cfRule type="duplicateValues" dxfId="3" priority="2962"/>
    <cfRule type="duplicateValues" dxfId="3" priority="2677"/>
    <cfRule type="duplicateValues" dxfId="3" priority="2392"/>
    <cfRule type="duplicateValues" dxfId="3" priority="2107"/>
    <cfRule type="duplicateValues" dxfId="3" priority="1822"/>
    <cfRule type="duplicateValues" dxfId="3" priority="1537"/>
    <cfRule type="duplicateValues" dxfId="3" priority="1252"/>
    <cfRule type="duplicateValues" dxfId="0" priority="397"/>
    <cfRule type="duplicateValues" dxfId="0" priority="112"/>
  </conditionalFormatting>
  <conditionalFormatting sqref="D1912">
    <cfRule type="duplicateValues" dxfId="3" priority="5242"/>
    <cfRule type="duplicateValues" dxfId="3" priority="4957"/>
    <cfRule type="duplicateValues" dxfId="3" priority="4672"/>
    <cfRule type="duplicateValues" dxfId="3" priority="4387"/>
    <cfRule type="duplicateValues" dxfId="3" priority="4102"/>
    <cfRule type="duplicateValues" dxfId="3" priority="3817"/>
    <cfRule type="duplicateValues" dxfId="0" priority="967"/>
    <cfRule type="duplicateValues" dxfId="0" priority="682"/>
  </conditionalFormatting>
  <conditionalFormatting sqref="C1913">
    <cfRule type="duplicateValues" dxfId="3" priority="3531"/>
    <cfRule type="duplicateValues" dxfId="3" priority="3246"/>
    <cfRule type="duplicateValues" dxfId="3" priority="2961"/>
    <cfRule type="duplicateValues" dxfId="3" priority="2676"/>
    <cfRule type="duplicateValues" dxfId="3" priority="2391"/>
    <cfRule type="duplicateValues" dxfId="3" priority="2106"/>
    <cfRule type="duplicateValues" dxfId="3" priority="1821"/>
    <cfRule type="duplicateValues" dxfId="3" priority="1536"/>
    <cfRule type="duplicateValues" dxfId="3" priority="1251"/>
    <cfRule type="duplicateValues" dxfId="0" priority="396"/>
    <cfRule type="duplicateValues" dxfId="0" priority="111"/>
  </conditionalFormatting>
  <conditionalFormatting sqref="D1913">
    <cfRule type="duplicateValues" dxfId="3" priority="5241"/>
    <cfRule type="duplicateValues" dxfId="3" priority="4956"/>
    <cfRule type="duplicateValues" dxfId="3" priority="4671"/>
    <cfRule type="duplicateValues" dxfId="3" priority="4386"/>
    <cfRule type="duplicateValues" dxfId="3" priority="4101"/>
    <cfRule type="duplicateValues" dxfId="3" priority="3816"/>
    <cfRule type="duplicateValues" dxfId="0" priority="966"/>
    <cfRule type="duplicateValues" dxfId="0" priority="681"/>
  </conditionalFormatting>
  <conditionalFormatting sqref="C1914">
    <cfRule type="duplicateValues" dxfId="3" priority="3530"/>
    <cfRule type="duplicateValues" dxfId="3" priority="3245"/>
    <cfRule type="duplicateValues" dxfId="3" priority="2960"/>
    <cfRule type="duplicateValues" dxfId="3" priority="2675"/>
    <cfRule type="duplicateValues" dxfId="3" priority="2390"/>
    <cfRule type="duplicateValues" dxfId="3" priority="2105"/>
    <cfRule type="duplicateValues" dxfId="3" priority="1820"/>
    <cfRule type="duplicateValues" dxfId="3" priority="1535"/>
    <cfRule type="duplicateValues" dxfId="3" priority="1250"/>
    <cfRule type="duplicateValues" dxfId="0" priority="395"/>
    <cfRule type="duplicateValues" dxfId="0" priority="110"/>
  </conditionalFormatting>
  <conditionalFormatting sqref="D1914">
    <cfRule type="duplicateValues" dxfId="3" priority="5240"/>
    <cfRule type="duplicateValues" dxfId="3" priority="4955"/>
    <cfRule type="duplicateValues" dxfId="3" priority="4670"/>
    <cfRule type="duplicateValues" dxfId="3" priority="4385"/>
    <cfRule type="duplicateValues" dxfId="3" priority="4100"/>
    <cfRule type="duplicateValues" dxfId="3" priority="3815"/>
    <cfRule type="duplicateValues" dxfId="0" priority="965"/>
    <cfRule type="duplicateValues" dxfId="0" priority="680"/>
  </conditionalFormatting>
  <conditionalFormatting sqref="C1915">
    <cfRule type="duplicateValues" dxfId="3" priority="3529"/>
    <cfRule type="duplicateValues" dxfId="3" priority="3244"/>
    <cfRule type="duplicateValues" dxfId="3" priority="2959"/>
    <cfRule type="duplicateValues" dxfId="3" priority="2674"/>
    <cfRule type="duplicateValues" dxfId="3" priority="2389"/>
    <cfRule type="duplicateValues" dxfId="3" priority="2104"/>
    <cfRule type="duplicateValues" dxfId="3" priority="1819"/>
    <cfRule type="duplicateValues" dxfId="3" priority="1534"/>
    <cfRule type="duplicateValues" dxfId="3" priority="1249"/>
    <cfRule type="duplicateValues" dxfId="0" priority="394"/>
    <cfRule type="duplicateValues" dxfId="0" priority="109"/>
  </conditionalFormatting>
  <conditionalFormatting sqref="D1915">
    <cfRule type="duplicateValues" dxfId="3" priority="5239"/>
    <cfRule type="duplicateValues" dxfId="3" priority="4954"/>
    <cfRule type="duplicateValues" dxfId="3" priority="4669"/>
    <cfRule type="duplicateValues" dxfId="3" priority="4384"/>
    <cfRule type="duplicateValues" dxfId="3" priority="4099"/>
    <cfRule type="duplicateValues" dxfId="3" priority="3814"/>
    <cfRule type="duplicateValues" dxfId="0" priority="964"/>
    <cfRule type="duplicateValues" dxfId="0" priority="679"/>
  </conditionalFormatting>
  <conditionalFormatting sqref="C1916">
    <cfRule type="duplicateValues" dxfId="3" priority="3528"/>
    <cfRule type="duplicateValues" dxfId="3" priority="3243"/>
    <cfRule type="duplicateValues" dxfId="3" priority="2958"/>
    <cfRule type="duplicateValues" dxfId="3" priority="2673"/>
    <cfRule type="duplicateValues" dxfId="3" priority="2388"/>
    <cfRule type="duplicateValues" dxfId="3" priority="2103"/>
    <cfRule type="duplicateValues" dxfId="3" priority="1818"/>
    <cfRule type="duplicateValues" dxfId="3" priority="1533"/>
    <cfRule type="duplicateValues" dxfId="3" priority="1248"/>
    <cfRule type="duplicateValues" dxfId="0" priority="393"/>
    <cfRule type="duplicateValues" dxfId="0" priority="108"/>
  </conditionalFormatting>
  <conditionalFormatting sqref="D1916">
    <cfRule type="duplicateValues" dxfId="3" priority="5238"/>
    <cfRule type="duplicateValues" dxfId="3" priority="4953"/>
    <cfRule type="duplicateValues" dxfId="3" priority="4668"/>
    <cfRule type="duplicateValues" dxfId="3" priority="4383"/>
    <cfRule type="duplicateValues" dxfId="3" priority="4098"/>
    <cfRule type="duplicateValues" dxfId="3" priority="3813"/>
    <cfRule type="duplicateValues" dxfId="0" priority="963"/>
    <cfRule type="duplicateValues" dxfId="0" priority="678"/>
  </conditionalFormatting>
  <conditionalFormatting sqref="C1917">
    <cfRule type="duplicateValues" dxfId="3" priority="3527"/>
    <cfRule type="duplicateValues" dxfId="3" priority="3242"/>
    <cfRule type="duplicateValues" dxfId="3" priority="2957"/>
    <cfRule type="duplicateValues" dxfId="3" priority="2672"/>
    <cfRule type="duplicateValues" dxfId="3" priority="2387"/>
    <cfRule type="duplicateValues" dxfId="3" priority="2102"/>
    <cfRule type="duplicateValues" dxfId="3" priority="1817"/>
    <cfRule type="duplicateValues" dxfId="3" priority="1532"/>
    <cfRule type="duplicateValues" dxfId="3" priority="1247"/>
    <cfRule type="duplicateValues" dxfId="0" priority="392"/>
    <cfRule type="duplicateValues" dxfId="0" priority="107"/>
  </conditionalFormatting>
  <conditionalFormatting sqref="D1917">
    <cfRule type="duplicateValues" dxfId="3" priority="5237"/>
    <cfRule type="duplicateValues" dxfId="3" priority="4952"/>
    <cfRule type="duplicateValues" dxfId="3" priority="4667"/>
    <cfRule type="duplicateValues" dxfId="3" priority="4382"/>
    <cfRule type="duplicateValues" dxfId="3" priority="4097"/>
    <cfRule type="duplicateValues" dxfId="3" priority="3812"/>
    <cfRule type="duplicateValues" dxfId="0" priority="962"/>
    <cfRule type="duplicateValues" dxfId="0" priority="677"/>
  </conditionalFormatting>
  <conditionalFormatting sqref="C1918">
    <cfRule type="duplicateValues" dxfId="3" priority="3526"/>
    <cfRule type="duplicateValues" dxfId="3" priority="3241"/>
    <cfRule type="duplicateValues" dxfId="3" priority="2956"/>
    <cfRule type="duplicateValues" dxfId="3" priority="2671"/>
    <cfRule type="duplicateValues" dxfId="3" priority="2386"/>
    <cfRule type="duplicateValues" dxfId="3" priority="2101"/>
    <cfRule type="duplicateValues" dxfId="3" priority="1816"/>
    <cfRule type="duplicateValues" dxfId="3" priority="1531"/>
    <cfRule type="duplicateValues" dxfId="3" priority="1246"/>
    <cfRule type="duplicateValues" dxfId="0" priority="391"/>
    <cfRule type="duplicateValues" dxfId="0" priority="106"/>
  </conditionalFormatting>
  <conditionalFormatting sqref="D1918">
    <cfRule type="duplicateValues" dxfId="3" priority="5236"/>
    <cfRule type="duplicateValues" dxfId="3" priority="4951"/>
    <cfRule type="duplicateValues" dxfId="3" priority="4666"/>
    <cfRule type="duplicateValues" dxfId="3" priority="4381"/>
    <cfRule type="duplicateValues" dxfId="3" priority="4096"/>
    <cfRule type="duplicateValues" dxfId="3" priority="3811"/>
    <cfRule type="duplicateValues" dxfId="0" priority="961"/>
    <cfRule type="duplicateValues" dxfId="0" priority="676"/>
  </conditionalFormatting>
  <conditionalFormatting sqref="C1919">
    <cfRule type="duplicateValues" dxfId="3" priority="3525"/>
    <cfRule type="duplicateValues" dxfId="3" priority="3240"/>
    <cfRule type="duplicateValues" dxfId="3" priority="2955"/>
    <cfRule type="duplicateValues" dxfId="3" priority="2670"/>
    <cfRule type="duplicateValues" dxfId="3" priority="2385"/>
    <cfRule type="duplicateValues" dxfId="3" priority="2100"/>
    <cfRule type="duplicateValues" dxfId="3" priority="1815"/>
    <cfRule type="duplicateValues" dxfId="3" priority="1530"/>
    <cfRule type="duplicateValues" dxfId="3" priority="1245"/>
    <cfRule type="duplicateValues" dxfId="0" priority="390"/>
    <cfRule type="duplicateValues" dxfId="0" priority="105"/>
  </conditionalFormatting>
  <conditionalFormatting sqref="D1919">
    <cfRule type="duplicateValues" dxfId="3" priority="5235"/>
    <cfRule type="duplicateValues" dxfId="3" priority="4950"/>
    <cfRule type="duplicateValues" dxfId="3" priority="4665"/>
    <cfRule type="duplicateValues" dxfId="3" priority="4380"/>
    <cfRule type="duplicateValues" dxfId="3" priority="4095"/>
    <cfRule type="duplicateValues" dxfId="3" priority="3810"/>
    <cfRule type="duplicateValues" dxfId="0" priority="960"/>
    <cfRule type="duplicateValues" dxfId="0" priority="675"/>
  </conditionalFormatting>
  <conditionalFormatting sqref="C1920">
    <cfRule type="duplicateValues" dxfId="3" priority="3524"/>
    <cfRule type="duplicateValues" dxfId="3" priority="3239"/>
    <cfRule type="duplicateValues" dxfId="3" priority="2954"/>
    <cfRule type="duplicateValues" dxfId="3" priority="2669"/>
    <cfRule type="duplicateValues" dxfId="3" priority="2384"/>
    <cfRule type="duplicateValues" dxfId="3" priority="2099"/>
    <cfRule type="duplicateValues" dxfId="3" priority="1814"/>
    <cfRule type="duplicateValues" dxfId="3" priority="1529"/>
    <cfRule type="duplicateValues" dxfId="3" priority="1244"/>
    <cfRule type="duplicateValues" dxfId="0" priority="389"/>
    <cfRule type="duplicateValues" dxfId="0" priority="104"/>
  </conditionalFormatting>
  <conditionalFormatting sqref="D1920">
    <cfRule type="duplicateValues" dxfId="3" priority="5234"/>
    <cfRule type="duplicateValues" dxfId="3" priority="4949"/>
    <cfRule type="duplicateValues" dxfId="3" priority="4664"/>
    <cfRule type="duplicateValues" dxfId="3" priority="4379"/>
    <cfRule type="duplicateValues" dxfId="3" priority="4094"/>
    <cfRule type="duplicateValues" dxfId="3" priority="3809"/>
    <cfRule type="duplicateValues" dxfId="0" priority="959"/>
    <cfRule type="duplicateValues" dxfId="0" priority="674"/>
  </conditionalFormatting>
  <conditionalFormatting sqref="C1921">
    <cfRule type="duplicateValues" dxfId="3" priority="3523"/>
    <cfRule type="duplicateValues" dxfId="3" priority="3238"/>
    <cfRule type="duplicateValues" dxfId="3" priority="2953"/>
    <cfRule type="duplicateValues" dxfId="3" priority="2668"/>
    <cfRule type="duplicateValues" dxfId="3" priority="2383"/>
    <cfRule type="duplicateValues" dxfId="3" priority="2098"/>
    <cfRule type="duplicateValues" dxfId="3" priority="1813"/>
    <cfRule type="duplicateValues" dxfId="3" priority="1528"/>
    <cfRule type="duplicateValues" dxfId="3" priority="1243"/>
    <cfRule type="duplicateValues" dxfId="0" priority="388"/>
    <cfRule type="duplicateValues" dxfId="0" priority="103"/>
  </conditionalFormatting>
  <conditionalFormatting sqref="D1921">
    <cfRule type="duplicateValues" dxfId="3" priority="5233"/>
    <cfRule type="duplicateValues" dxfId="3" priority="4948"/>
    <cfRule type="duplicateValues" dxfId="3" priority="4663"/>
    <cfRule type="duplicateValues" dxfId="3" priority="4378"/>
    <cfRule type="duplicateValues" dxfId="3" priority="4093"/>
    <cfRule type="duplicateValues" dxfId="3" priority="3808"/>
    <cfRule type="duplicateValues" dxfId="0" priority="958"/>
    <cfRule type="duplicateValues" dxfId="0" priority="673"/>
  </conditionalFormatting>
  <conditionalFormatting sqref="C1922">
    <cfRule type="duplicateValues" dxfId="3" priority="3522"/>
    <cfRule type="duplicateValues" dxfId="3" priority="3237"/>
    <cfRule type="duplicateValues" dxfId="3" priority="2952"/>
    <cfRule type="duplicateValues" dxfId="3" priority="2667"/>
    <cfRule type="duplicateValues" dxfId="3" priority="2382"/>
    <cfRule type="duplicateValues" dxfId="3" priority="2097"/>
    <cfRule type="duplicateValues" dxfId="3" priority="1812"/>
    <cfRule type="duplicateValues" dxfId="3" priority="1527"/>
    <cfRule type="duplicateValues" dxfId="3" priority="1242"/>
    <cfRule type="duplicateValues" dxfId="0" priority="387"/>
    <cfRule type="duplicateValues" dxfId="0" priority="102"/>
  </conditionalFormatting>
  <conditionalFormatting sqref="D1922">
    <cfRule type="duplicateValues" dxfId="3" priority="5232"/>
    <cfRule type="duplicateValues" dxfId="3" priority="4947"/>
    <cfRule type="duplicateValues" dxfId="3" priority="4662"/>
    <cfRule type="duplicateValues" dxfId="3" priority="4377"/>
    <cfRule type="duplicateValues" dxfId="3" priority="4092"/>
    <cfRule type="duplicateValues" dxfId="3" priority="3807"/>
    <cfRule type="duplicateValues" dxfId="0" priority="957"/>
    <cfRule type="duplicateValues" dxfId="0" priority="672"/>
  </conditionalFormatting>
  <conditionalFormatting sqref="C1923">
    <cfRule type="duplicateValues" dxfId="3" priority="3521"/>
    <cfRule type="duplicateValues" dxfId="3" priority="3236"/>
    <cfRule type="duplicateValues" dxfId="3" priority="2951"/>
    <cfRule type="duplicateValues" dxfId="3" priority="2666"/>
    <cfRule type="duplicateValues" dxfId="3" priority="2381"/>
    <cfRule type="duplicateValues" dxfId="3" priority="2096"/>
    <cfRule type="duplicateValues" dxfId="3" priority="1811"/>
    <cfRule type="duplicateValues" dxfId="3" priority="1526"/>
    <cfRule type="duplicateValues" dxfId="3" priority="1241"/>
    <cfRule type="duplicateValues" dxfId="0" priority="386"/>
    <cfRule type="duplicateValues" dxfId="0" priority="101"/>
  </conditionalFormatting>
  <conditionalFormatting sqref="D1923">
    <cfRule type="duplicateValues" dxfId="3" priority="5231"/>
    <cfRule type="duplicateValues" dxfId="3" priority="4946"/>
    <cfRule type="duplicateValues" dxfId="3" priority="4661"/>
    <cfRule type="duplicateValues" dxfId="3" priority="4376"/>
    <cfRule type="duplicateValues" dxfId="3" priority="4091"/>
    <cfRule type="duplicateValues" dxfId="3" priority="3806"/>
    <cfRule type="duplicateValues" dxfId="0" priority="956"/>
    <cfRule type="duplicateValues" dxfId="0" priority="671"/>
  </conditionalFormatting>
  <conditionalFormatting sqref="C1924">
    <cfRule type="duplicateValues" dxfId="3" priority="3520"/>
    <cfRule type="duplicateValues" dxfId="3" priority="3235"/>
    <cfRule type="duplicateValues" dxfId="3" priority="2950"/>
    <cfRule type="duplicateValues" dxfId="3" priority="2665"/>
    <cfRule type="duplicateValues" dxfId="3" priority="2380"/>
    <cfRule type="duplicateValues" dxfId="3" priority="2095"/>
    <cfRule type="duplicateValues" dxfId="3" priority="1810"/>
    <cfRule type="duplicateValues" dxfId="3" priority="1525"/>
    <cfRule type="duplicateValues" dxfId="3" priority="1240"/>
    <cfRule type="duplicateValues" dxfId="0" priority="385"/>
    <cfRule type="duplicateValues" dxfId="0" priority="100"/>
  </conditionalFormatting>
  <conditionalFormatting sqref="D1924">
    <cfRule type="duplicateValues" dxfId="3" priority="5230"/>
    <cfRule type="duplicateValues" dxfId="3" priority="4945"/>
    <cfRule type="duplicateValues" dxfId="3" priority="4660"/>
    <cfRule type="duplicateValues" dxfId="3" priority="4375"/>
    <cfRule type="duplicateValues" dxfId="3" priority="4090"/>
    <cfRule type="duplicateValues" dxfId="3" priority="3805"/>
    <cfRule type="duplicateValues" dxfId="0" priority="955"/>
    <cfRule type="duplicateValues" dxfId="0" priority="670"/>
  </conditionalFormatting>
  <conditionalFormatting sqref="C1925">
    <cfRule type="duplicateValues" dxfId="3" priority="3519"/>
    <cfRule type="duplicateValues" dxfId="3" priority="3234"/>
    <cfRule type="duplicateValues" dxfId="3" priority="2949"/>
    <cfRule type="duplicateValues" dxfId="3" priority="2664"/>
    <cfRule type="duplicateValues" dxfId="3" priority="2379"/>
    <cfRule type="duplicateValues" dxfId="3" priority="2094"/>
    <cfRule type="duplicateValues" dxfId="3" priority="1809"/>
    <cfRule type="duplicateValues" dxfId="3" priority="1524"/>
    <cfRule type="duplicateValues" dxfId="3" priority="1239"/>
    <cfRule type="duplicateValues" dxfId="0" priority="384"/>
    <cfRule type="duplicateValues" dxfId="0" priority="99"/>
  </conditionalFormatting>
  <conditionalFormatting sqref="D1925">
    <cfRule type="duplicateValues" dxfId="3" priority="5229"/>
    <cfRule type="duplicateValues" dxfId="3" priority="4944"/>
    <cfRule type="duplicateValues" dxfId="3" priority="4659"/>
    <cfRule type="duplicateValues" dxfId="3" priority="4374"/>
    <cfRule type="duplicateValues" dxfId="3" priority="4089"/>
    <cfRule type="duplicateValues" dxfId="3" priority="3804"/>
    <cfRule type="duplicateValues" dxfId="0" priority="954"/>
    <cfRule type="duplicateValues" dxfId="0" priority="669"/>
  </conditionalFormatting>
  <conditionalFormatting sqref="C1926">
    <cfRule type="duplicateValues" dxfId="3" priority="3518"/>
    <cfRule type="duplicateValues" dxfId="3" priority="3233"/>
    <cfRule type="duplicateValues" dxfId="3" priority="2948"/>
    <cfRule type="duplicateValues" dxfId="3" priority="2663"/>
    <cfRule type="duplicateValues" dxfId="3" priority="2378"/>
    <cfRule type="duplicateValues" dxfId="3" priority="2093"/>
    <cfRule type="duplicateValues" dxfId="3" priority="1808"/>
    <cfRule type="duplicateValues" dxfId="3" priority="1523"/>
    <cfRule type="duplicateValues" dxfId="3" priority="1238"/>
    <cfRule type="duplicateValues" dxfId="0" priority="383"/>
    <cfRule type="duplicateValues" dxfId="0" priority="98"/>
  </conditionalFormatting>
  <conditionalFormatting sqref="D1926">
    <cfRule type="duplicateValues" dxfId="3" priority="5228"/>
    <cfRule type="duplicateValues" dxfId="3" priority="4943"/>
    <cfRule type="duplicateValues" dxfId="3" priority="4658"/>
    <cfRule type="duplicateValues" dxfId="3" priority="4373"/>
    <cfRule type="duplicateValues" dxfId="3" priority="4088"/>
    <cfRule type="duplicateValues" dxfId="3" priority="3803"/>
    <cfRule type="duplicateValues" dxfId="0" priority="953"/>
    <cfRule type="duplicateValues" dxfId="0" priority="668"/>
  </conditionalFormatting>
  <conditionalFormatting sqref="C1927">
    <cfRule type="duplicateValues" dxfId="3" priority="3517"/>
    <cfRule type="duplicateValues" dxfId="3" priority="3232"/>
    <cfRule type="duplicateValues" dxfId="3" priority="2947"/>
    <cfRule type="duplicateValues" dxfId="3" priority="2662"/>
    <cfRule type="duplicateValues" dxfId="3" priority="2377"/>
    <cfRule type="duplicateValues" dxfId="3" priority="2092"/>
    <cfRule type="duplicateValues" dxfId="3" priority="1807"/>
    <cfRule type="duplicateValues" dxfId="3" priority="1522"/>
    <cfRule type="duplicateValues" dxfId="3" priority="1237"/>
    <cfRule type="duplicateValues" dxfId="0" priority="382"/>
    <cfRule type="duplicateValues" dxfId="0" priority="97"/>
  </conditionalFormatting>
  <conditionalFormatting sqref="D1927">
    <cfRule type="duplicateValues" dxfId="3" priority="5227"/>
    <cfRule type="duplicateValues" dxfId="3" priority="4942"/>
    <cfRule type="duplicateValues" dxfId="3" priority="4657"/>
    <cfRule type="duplicateValues" dxfId="3" priority="4372"/>
    <cfRule type="duplicateValues" dxfId="3" priority="4087"/>
    <cfRule type="duplicateValues" dxfId="3" priority="3802"/>
    <cfRule type="duplicateValues" dxfId="0" priority="952"/>
    <cfRule type="duplicateValues" dxfId="0" priority="667"/>
  </conditionalFormatting>
  <conditionalFormatting sqref="C1928">
    <cfRule type="duplicateValues" dxfId="3" priority="3516"/>
    <cfRule type="duplicateValues" dxfId="3" priority="3231"/>
    <cfRule type="duplicateValues" dxfId="3" priority="2946"/>
    <cfRule type="duplicateValues" dxfId="3" priority="2661"/>
    <cfRule type="duplicateValues" dxfId="3" priority="2376"/>
    <cfRule type="duplicateValues" dxfId="3" priority="2091"/>
    <cfRule type="duplicateValues" dxfId="3" priority="1806"/>
    <cfRule type="duplicateValues" dxfId="3" priority="1521"/>
    <cfRule type="duplicateValues" dxfId="3" priority="1236"/>
    <cfRule type="duplicateValues" dxfId="0" priority="381"/>
    <cfRule type="duplicateValues" dxfId="0" priority="96"/>
  </conditionalFormatting>
  <conditionalFormatting sqref="D1928">
    <cfRule type="duplicateValues" dxfId="3" priority="5226"/>
    <cfRule type="duplicateValues" dxfId="3" priority="4941"/>
    <cfRule type="duplicateValues" dxfId="3" priority="4656"/>
    <cfRule type="duplicateValues" dxfId="3" priority="4371"/>
    <cfRule type="duplicateValues" dxfId="3" priority="4086"/>
    <cfRule type="duplicateValues" dxfId="3" priority="3801"/>
    <cfRule type="duplicateValues" dxfId="0" priority="951"/>
    <cfRule type="duplicateValues" dxfId="0" priority="666"/>
  </conditionalFormatting>
  <conditionalFormatting sqref="C1929">
    <cfRule type="duplicateValues" dxfId="3" priority="3515"/>
    <cfRule type="duplicateValues" dxfId="3" priority="3230"/>
    <cfRule type="duplicateValues" dxfId="3" priority="2945"/>
    <cfRule type="duplicateValues" dxfId="3" priority="2660"/>
    <cfRule type="duplicateValues" dxfId="3" priority="2375"/>
    <cfRule type="duplicateValues" dxfId="3" priority="2090"/>
    <cfRule type="duplicateValues" dxfId="3" priority="1805"/>
    <cfRule type="duplicateValues" dxfId="3" priority="1520"/>
    <cfRule type="duplicateValues" dxfId="3" priority="1235"/>
    <cfRule type="duplicateValues" dxfId="0" priority="380"/>
    <cfRule type="duplicateValues" dxfId="0" priority="95"/>
  </conditionalFormatting>
  <conditionalFormatting sqref="D1929">
    <cfRule type="duplicateValues" dxfId="3" priority="5225"/>
    <cfRule type="duplicateValues" dxfId="3" priority="4940"/>
    <cfRule type="duplicateValues" dxfId="3" priority="4655"/>
    <cfRule type="duplicateValues" dxfId="3" priority="4370"/>
    <cfRule type="duplicateValues" dxfId="3" priority="4085"/>
    <cfRule type="duplicateValues" dxfId="3" priority="3800"/>
    <cfRule type="duplicateValues" dxfId="0" priority="950"/>
    <cfRule type="duplicateValues" dxfId="0" priority="665"/>
  </conditionalFormatting>
  <conditionalFormatting sqref="C1930">
    <cfRule type="duplicateValues" dxfId="3" priority="3514"/>
    <cfRule type="duplicateValues" dxfId="3" priority="3229"/>
    <cfRule type="duplicateValues" dxfId="3" priority="2944"/>
    <cfRule type="duplicateValues" dxfId="3" priority="2659"/>
    <cfRule type="duplicateValues" dxfId="3" priority="2374"/>
    <cfRule type="duplicateValues" dxfId="3" priority="2089"/>
    <cfRule type="duplicateValues" dxfId="3" priority="1804"/>
    <cfRule type="duplicateValues" dxfId="3" priority="1519"/>
    <cfRule type="duplicateValues" dxfId="3" priority="1234"/>
    <cfRule type="duplicateValues" dxfId="0" priority="379"/>
    <cfRule type="duplicateValues" dxfId="0" priority="94"/>
  </conditionalFormatting>
  <conditionalFormatting sqref="D1930">
    <cfRule type="duplicateValues" dxfId="3" priority="5224"/>
    <cfRule type="duplicateValues" dxfId="3" priority="4939"/>
    <cfRule type="duplicateValues" dxfId="3" priority="4654"/>
    <cfRule type="duplicateValues" dxfId="3" priority="4369"/>
    <cfRule type="duplicateValues" dxfId="3" priority="4084"/>
    <cfRule type="duplicateValues" dxfId="3" priority="3799"/>
    <cfRule type="duplicateValues" dxfId="0" priority="949"/>
    <cfRule type="duplicateValues" dxfId="0" priority="664"/>
  </conditionalFormatting>
  <conditionalFormatting sqref="C1931">
    <cfRule type="duplicateValues" dxfId="3" priority="3513"/>
    <cfRule type="duplicateValues" dxfId="3" priority="3228"/>
    <cfRule type="duplicateValues" dxfId="3" priority="2943"/>
    <cfRule type="duplicateValues" dxfId="3" priority="2658"/>
    <cfRule type="duplicateValues" dxfId="3" priority="2373"/>
    <cfRule type="duplicateValues" dxfId="3" priority="2088"/>
    <cfRule type="duplicateValues" dxfId="3" priority="1803"/>
    <cfRule type="duplicateValues" dxfId="3" priority="1518"/>
    <cfRule type="duplicateValues" dxfId="3" priority="1233"/>
    <cfRule type="duplicateValues" dxfId="0" priority="378"/>
    <cfRule type="duplicateValues" dxfId="0" priority="93"/>
  </conditionalFormatting>
  <conditionalFormatting sqref="D1931">
    <cfRule type="duplicateValues" dxfId="3" priority="5223"/>
    <cfRule type="duplicateValues" dxfId="3" priority="4938"/>
    <cfRule type="duplicateValues" dxfId="3" priority="4653"/>
    <cfRule type="duplicateValues" dxfId="3" priority="4368"/>
    <cfRule type="duplicateValues" dxfId="3" priority="4083"/>
    <cfRule type="duplicateValues" dxfId="3" priority="3798"/>
    <cfRule type="duplicateValues" dxfId="0" priority="948"/>
    <cfRule type="duplicateValues" dxfId="0" priority="663"/>
  </conditionalFormatting>
  <conditionalFormatting sqref="C1932">
    <cfRule type="duplicateValues" dxfId="3" priority="3512"/>
    <cfRule type="duplicateValues" dxfId="3" priority="3227"/>
    <cfRule type="duplicateValues" dxfId="3" priority="2942"/>
    <cfRule type="duplicateValues" dxfId="3" priority="2657"/>
    <cfRule type="duplicateValues" dxfId="3" priority="2372"/>
    <cfRule type="duplicateValues" dxfId="3" priority="2087"/>
    <cfRule type="duplicateValues" dxfId="3" priority="1802"/>
    <cfRule type="duplicateValues" dxfId="3" priority="1517"/>
    <cfRule type="duplicateValues" dxfId="3" priority="1232"/>
    <cfRule type="duplicateValues" dxfId="0" priority="377"/>
    <cfRule type="duplicateValues" dxfId="0" priority="92"/>
  </conditionalFormatting>
  <conditionalFormatting sqref="D1932">
    <cfRule type="duplicateValues" dxfId="3" priority="5222"/>
    <cfRule type="duplicateValues" dxfId="3" priority="4937"/>
    <cfRule type="duplicateValues" dxfId="3" priority="4652"/>
    <cfRule type="duplicateValues" dxfId="3" priority="4367"/>
    <cfRule type="duplicateValues" dxfId="3" priority="4082"/>
    <cfRule type="duplicateValues" dxfId="3" priority="3797"/>
    <cfRule type="duplicateValues" dxfId="0" priority="947"/>
    <cfRule type="duplicateValues" dxfId="0" priority="662"/>
  </conditionalFormatting>
  <conditionalFormatting sqref="C1933">
    <cfRule type="duplicateValues" dxfId="3" priority="3511"/>
    <cfRule type="duplicateValues" dxfId="3" priority="3226"/>
    <cfRule type="duplicateValues" dxfId="3" priority="2941"/>
    <cfRule type="duplicateValues" dxfId="3" priority="2656"/>
    <cfRule type="duplicateValues" dxfId="3" priority="2371"/>
    <cfRule type="duplicateValues" dxfId="3" priority="2086"/>
    <cfRule type="duplicateValues" dxfId="3" priority="1801"/>
    <cfRule type="duplicateValues" dxfId="3" priority="1516"/>
    <cfRule type="duplicateValues" dxfId="3" priority="1231"/>
    <cfRule type="duplicateValues" dxfId="0" priority="376"/>
    <cfRule type="duplicateValues" dxfId="0" priority="91"/>
  </conditionalFormatting>
  <conditionalFormatting sqref="D1933">
    <cfRule type="duplicateValues" dxfId="3" priority="5221"/>
    <cfRule type="duplicateValues" dxfId="3" priority="4936"/>
    <cfRule type="duplicateValues" dxfId="3" priority="4651"/>
    <cfRule type="duplicateValues" dxfId="3" priority="4366"/>
    <cfRule type="duplicateValues" dxfId="3" priority="4081"/>
    <cfRule type="duplicateValues" dxfId="3" priority="3796"/>
    <cfRule type="duplicateValues" dxfId="0" priority="946"/>
    <cfRule type="duplicateValues" dxfId="0" priority="661"/>
  </conditionalFormatting>
  <conditionalFormatting sqref="C1934">
    <cfRule type="duplicateValues" dxfId="3" priority="11756"/>
    <cfRule type="duplicateValues" dxfId="3" priority="11273"/>
    <cfRule type="duplicateValues" dxfId="3" priority="10790"/>
    <cfRule type="duplicateValues" dxfId="3" priority="10307"/>
    <cfRule type="duplicateValues" dxfId="3" priority="9824"/>
    <cfRule type="duplicateValues" dxfId="3" priority="9341"/>
    <cfRule type="duplicateValues" dxfId="3" priority="8858"/>
    <cfRule type="duplicateValues" dxfId="3" priority="8375"/>
    <cfRule type="duplicateValues" dxfId="3" priority="7892"/>
  </conditionalFormatting>
  <conditionalFormatting sqref="D1934">
    <cfRule type="duplicateValues" dxfId="3" priority="14654"/>
    <cfRule type="duplicateValues" dxfId="3" priority="14171"/>
    <cfRule type="duplicateValues" dxfId="3" priority="13688"/>
    <cfRule type="duplicateValues" dxfId="3" priority="13205"/>
    <cfRule type="duplicateValues" dxfId="3" priority="12722"/>
    <cfRule type="duplicateValues" dxfId="3" priority="12239"/>
  </conditionalFormatting>
  <conditionalFormatting sqref="C1935">
    <cfRule type="duplicateValues" dxfId="3" priority="11755"/>
    <cfRule type="duplicateValues" dxfId="3" priority="11272"/>
    <cfRule type="duplicateValues" dxfId="3" priority="10789"/>
    <cfRule type="duplicateValues" dxfId="3" priority="10306"/>
    <cfRule type="duplicateValues" dxfId="3" priority="9823"/>
    <cfRule type="duplicateValues" dxfId="3" priority="9340"/>
    <cfRule type="duplicateValues" dxfId="3" priority="8857"/>
    <cfRule type="duplicateValues" dxfId="3" priority="8374"/>
    <cfRule type="duplicateValues" dxfId="3" priority="7891"/>
  </conditionalFormatting>
  <conditionalFormatting sqref="D1935">
    <cfRule type="duplicateValues" dxfId="3" priority="14653"/>
    <cfRule type="duplicateValues" dxfId="3" priority="14170"/>
    <cfRule type="duplicateValues" dxfId="3" priority="13687"/>
    <cfRule type="duplicateValues" dxfId="3" priority="13204"/>
    <cfRule type="duplicateValues" dxfId="3" priority="12721"/>
    <cfRule type="duplicateValues" dxfId="3" priority="12238"/>
  </conditionalFormatting>
  <conditionalFormatting sqref="C1936">
    <cfRule type="duplicateValues" dxfId="3" priority="11754"/>
    <cfRule type="duplicateValues" dxfId="3" priority="11271"/>
    <cfRule type="duplicateValues" dxfId="3" priority="10788"/>
    <cfRule type="duplicateValues" dxfId="3" priority="10305"/>
    <cfRule type="duplicateValues" dxfId="3" priority="9822"/>
    <cfRule type="duplicateValues" dxfId="3" priority="9339"/>
    <cfRule type="duplicateValues" dxfId="3" priority="8856"/>
    <cfRule type="duplicateValues" dxfId="3" priority="8373"/>
    <cfRule type="duplicateValues" dxfId="3" priority="7890"/>
  </conditionalFormatting>
  <conditionalFormatting sqref="D1936">
    <cfRule type="duplicateValues" dxfId="3" priority="14652"/>
    <cfRule type="duplicateValues" dxfId="3" priority="14169"/>
    <cfRule type="duplicateValues" dxfId="3" priority="13686"/>
    <cfRule type="duplicateValues" dxfId="3" priority="13203"/>
    <cfRule type="duplicateValues" dxfId="3" priority="12720"/>
    <cfRule type="duplicateValues" dxfId="3" priority="12237"/>
  </conditionalFormatting>
  <conditionalFormatting sqref="C1937">
    <cfRule type="duplicateValues" dxfId="3" priority="11753"/>
    <cfRule type="duplicateValues" dxfId="3" priority="11270"/>
    <cfRule type="duplicateValues" dxfId="3" priority="10787"/>
    <cfRule type="duplicateValues" dxfId="3" priority="10304"/>
    <cfRule type="duplicateValues" dxfId="3" priority="9821"/>
    <cfRule type="duplicateValues" dxfId="3" priority="9338"/>
    <cfRule type="duplicateValues" dxfId="3" priority="8855"/>
    <cfRule type="duplicateValues" dxfId="3" priority="8372"/>
    <cfRule type="duplicateValues" dxfId="3" priority="7889"/>
  </conditionalFormatting>
  <conditionalFormatting sqref="D1937">
    <cfRule type="duplicateValues" dxfId="3" priority="14651"/>
    <cfRule type="duplicateValues" dxfId="3" priority="14168"/>
    <cfRule type="duplicateValues" dxfId="3" priority="13685"/>
    <cfRule type="duplicateValues" dxfId="3" priority="13202"/>
    <cfRule type="duplicateValues" dxfId="3" priority="12719"/>
    <cfRule type="duplicateValues" dxfId="3" priority="12236"/>
  </conditionalFormatting>
  <conditionalFormatting sqref="C1938">
    <cfRule type="duplicateValues" dxfId="3" priority="11752"/>
    <cfRule type="duplicateValues" dxfId="3" priority="11269"/>
    <cfRule type="duplicateValues" dxfId="3" priority="10786"/>
    <cfRule type="duplicateValues" dxfId="3" priority="10303"/>
    <cfRule type="duplicateValues" dxfId="3" priority="9820"/>
    <cfRule type="duplicateValues" dxfId="3" priority="9337"/>
    <cfRule type="duplicateValues" dxfId="3" priority="8854"/>
    <cfRule type="duplicateValues" dxfId="3" priority="8371"/>
    <cfRule type="duplicateValues" dxfId="3" priority="7888"/>
  </conditionalFormatting>
  <conditionalFormatting sqref="D1938">
    <cfRule type="duplicateValues" dxfId="3" priority="14650"/>
    <cfRule type="duplicateValues" dxfId="3" priority="14167"/>
    <cfRule type="duplicateValues" dxfId="3" priority="13684"/>
    <cfRule type="duplicateValues" dxfId="3" priority="13201"/>
    <cfRule type="duplicateValues" dxfId="3" priority="12718"/>
    <cfRule type="duplicateValues" dxfId="3" priority="12235"/>
  </conditionalFormatting>
  <conditionalFormatting sqref="C1939">
    <cfRule type="duplicateValues" dxfId="3" priority="11751"/>
    <cfRule type="duplicateValues" dxfId="3" priority="11268"/>
    <cfRule type="duplicateValues" dxfId="3" priority="10785"/>
    <cfRule type="duplicateValues" dxfId="3" priority="10302"/>
    <cfRule type="duplicateValues" dxfId="3" priority="9819"/>
    <cfRule type="duplicateValues" dxfId="3" priority="9336"/>
    <cfRule type="duplicateValues" dxfId="3" priority="8853"/>
    <cfRule type="duplicateValues" dxfId="3" priority="8370"/>
    <cfRule type="duplicateValues" dxfId="3" priority="7887"/>
  </conditionalFormatting>
  <conditionalFormatting sqref="D1939">
    <cfRule type="duplicateValues" dxfId="3" priority="14649"/>
    <cfRule type="duplicateValues" dxfId="3" priority="14166"/>
    <cfRule type="duplicateValues" dxfId="3" priority="13683"/>
    <cfRule type="duplicateValues" dxfId="3" priority="13200"/>
    <cfRule type="duplicateValues" dxfId="3" priority="12717"/>
    <cfRule type="duplicateValues" dxfId="3" priority="12234"/>
  </conditionalFormatting>
  <conditionalFormatting sqref="C1940">
    <cfRule type="duplicateValues" dxfId="3" priority="11750"/>
    <cfRule type="duplicateValues" dxfId="3" priority="11267"/>
    <cfRule type="duplicateValues" dxfId="3" priority="10784"/>
    <cfRule type="duplicateValues" dxfId="3" priority="10301"/>
    <cfRule type="duplicateValues" dxfId="3" priority="9818"/>
    <cfRule type="duplicateValues" dxfId="3" priority="9335"/>
    <cfRule type="duplicateValues" dxfId="3" priority="8852"/>
    <cfRule type="duplicateValues" dxfId="3" priority="8369"/>
    <cfRule type="duplicateValues" dxfId="3" priority="7886"/>
  </conditionalFormatting>
  <conditionalFormatting sqref="D1940">
    <cfRule type="duplicateValues" dxfId="3" priority="14648"/>
    <cfRule type="duplicateValues" dxfId="3" priority="14165"/>
    <cfRule type="duplicateValues" dxfId="3" priority="13682"/>
    <cfRule type="duplicateValues" dxfId="3" priority="13199"/>
    <cfRule type="duplicateValues" dxfId="3" priority="12716"/>
    <cfRule type="duplicateValues" dxfId="3" priority="12233"/>
  </conditionalFormatting>
  <conditionalFormatting sqref="C1941">
    <cfRule type="duplicateValues" dxfId="3" priority="11749"/>
    <cfRule type="duplicateValues" dxfId="3" priority="11266"/>
    <cfRule type="duplicateValues" dxfId="3" priority="10783"/>
    <cfRule type="duplicateValues" dxfId="3" priority="10300"/>
    <cfRule type="duplicateValues" dxfId="3" priority="9817"/>
    <cfRule type="duplicateValues" dxfId="3" priority="9334"/>
    <cfRule type="duplicateValues" dxfId="3" priority="8851"/>
    <cfRule type="duplicateValues" dxfId="3" priority="8368"/>
    <cfRule type="duplicateValues" dxfId="3" priority="7885"/>
  </conditionalFormatting>
  <conditionalFormatting sqref="D1941">
    <cfRule type="duplicateValues" dxfId="3" priority="14647"/>
    <cfRule type="duplicateValues" dxfId="3" priority="14164"/>
    <cfRule type="duplicateValues" dxfId="3" priority="13681"/>
    <cfRule type="duplicateValues" dxfId="3" priority="13198"/>
    <cfRule type="duplicateValues" dxfId="3" priority="12715"/>
    <cfRule type="duplicateValues" dxfId="3" priority="12232"/>
  </conditionalFormatting>
  <conditionalFormatting sqref="C1942">
    <cfRule type="duplicateValues" dxfId="3" priority="11748"/>
    <cfRule type="duplicateValues" dxfId="3" priority="11265"/>
    <cfRule type="duplicateValues" dxfId="3" priority="10782"/>
    <cfRule type="duplicateValues" dxfId="3" priority="10299"/>
    <cfRule type="duplicateValues" dxfId="3" priority="9816"/>
    <cfRule type="duplicateValues" dxfId="3" priority="9333"/>
    <cfRule type="duplicateValues" dxfId="3" priority="8850"/>
    <cfRule type="duplicateValues" dxfId="3" priority="8367"/>
    <cfRule type="duplicateValues" dxfId="3" priority="7884"/>
  </conditionalFormatting>
  <conditionalFormatting sqref="D1942">
    <cfRule type="duplicateValues" dxfId="3" priority="14646"/>
    <cfRule type="duplicateValues" dxfId="3" priority="14163"/>
    <cfRule type="duplicateValues" dxfId="3" priority="13680"/>
    <cfRule type="duplicateValues" dxfId="3" priority="13197"/>
    <cfRule type="duplicateValues" dxfId="3" priority="12714"/>
    <cfRule type="duplicateValues" dxfId="3" priority="12231"/>
  </conditionalFormatting>
  <conditionalFormatting sqref="C1943">
    <cfRule type="duplicateValues" dxfId="3" priority="11747"/>
    <cfRule type="duplicateValues" dxfId="3" priority="11264"/>
    <cfRule type="duplicateValues" dxfId="3" priority="10781"/>
    <cfRule type="duplicateValues" dxfId="3" priority="10298"/>
    <cfRule type="duplicateValues" dxfId="3" priority="9815"/>
    <cfRule type="duplicateValues" dxfId="3" priority="9332"/>
    <cfRule type="duplicateValues" dxfId="3" priority="8849"/>
    <cfRule type="duplicateValues" dxfId="3" priority="8366"/>
    <cfRule type="duplicateValues" dxfId="3" priority="7883"/>
  </conditionalFormatting>
  <conditionalFormatting sqref="D1943">
    <cfRule type="duplicateValues" dxfId="3" priority="14645"/>
    <cfRule type="duplicateValues" dxfId="3" priority="14162"/>
    <cfRule type="duplicateValues" dxfId="3" priority="13679"/>
    <cfRule type="duplicateValues" dxfId="3" priority="13196"/>
    <cfRule type="duplicateValues" dxfId="3" priority="12713"/>
    <cfRule type="duplicateValues" dxfId="3" priority="12230"/>
  </conditionalFormatting>
  <conditionalFormatting sqref="C1944">
    <cfRule type="duplicateValues" dxfId="3" priority="11746"/>
    <cfRule type="duplicateValues" dxfId="3" priority="11263"/>
    <cfRule type="duplicateValues" dxfId="3" priority="10780"/>
    <cfRule type="duplicateValues" dxfId="3" priority="10297"/>
    <cfRule type="duplicateValues" dxfId="3" priority="9814"/>
    <cfRule type="duplicateValues" dxfId="3" priority="9331"/>
    <cfRule type="duplicateValues" dxfId="3" priority="8848"/>
    <cfRule type="duplicateValues" dxfId="3" priority="8365"/>
    <cfRule type="duplicateValues" dxfId="3" priority="7882"/>
  </conditionalFormatting>
  <conditionalFormatting sqref="D1944">
    <cfRule type="duplicateValues" dxfId="3" priority="14644"/>
    <cfRule type="duplicateValues" dxfId="3" priority="14161"/>
    <cfRule type="duplicateValues" dxfId="3" priority="13678"/>
    <cfRule type="duplicateValues" dxfId="3" priority="13195"/>
    <cfRule type="duplicateValues" dxfId="3" priority="12712"/>
    <cfRule type="duplicateValues" dxfId="3" priority="12229"/>
  </conditionalFormatting>
  <conditionalFormatting sqref="C1945">
    <cfRule type="duplicateValues" dxfId="3" priority="11745"/>
    <cfRule type="duplicateValues" dxfId="3" priority="11262"/>
    <cfRule type="duplicateValues" dxfId="3" priority="10779"/>
    <cfRule type="duplicateValues" dxfId="3" priority="10296"/>
    <cfRule type="duplicateValues" dxfId="3" priority="9813"/>
    <cfRule type="duplicateValues" dxfId="3" priority="9330"/>
    <cfRule type="duplicateValues" dxfId="3" priority="8847"/>
    <cfRule type="duplicateValues" dxfId="3" priority="8364"/>
    <cfRule type="duplicateValues" dxfId="3" priority="7881"/>
  </conditionalFormatting>
  <conditionalFormatting sqref="D1945">
    <cfRule type="duplicateValues" dxfId="3" priority="14643"/>
    <cfRule type="duplicateValues" dxfId="3" priority="14160"/>
    <cfRule type="duplicateValues" dxfId="3" priority="13677"/>
    <cfRule type="duplicateValues" dxfId="3" priority="13194"/>
    <cfRule type="duplicateValues" dxfId="3" priority="12711"/>
    <cfRule type="duplicateValues" dxfId="3" priority="12228"/>
  </conditionalFormatting>
  <conditionalFormatting sqref="C1946">
    <cfRule type="duplicateValues" dxfId="3" priority="11744"/>
    <cfRule type="duplicateValues" dxfId="3" priority="11261"/>
    <cfRule type="duplicateValues" dxfId="3" priority="10778"/>
    <cfRule type="duplicateValues" dxfId="3" priority="10295"/>
    <cfRule type="duplicateValues" dxfId="3" priority="9812"/>
    <cfRule type="duplicateValues" dxfId="3" priority="9329"/>
    <cfRule type="duplicateValues" dxfId="3" priority="8846"/>
    <cfRule type="duplicateValues" dxfId="3" priority="8363"/>
    <cfRule type="duplicateValues" dxfId="3" priority="7880"/>
  </conditionalFormatting>
  <conditionalFormatting sqref="D1946">
    <cfRule type="duplicateValues" dxfId="3" priority="14642"/>
    <cfRule type="duplicateValues" dxfId="3" priority="14159"/>
    <cfRule type="duplicateValues" dxfId="3" priority="13676"/>
    <cfRule type="duplicateValues" dxfId="3" priority="13193"/>
    <cfRule type="duplicateValues" dxfId="3" priority="12710"/>
    <cfRule type="duplicateValues" dxfId="3" priority="12227"/>
  </conditionalFormatting>
  <conditionalFormatting sqref="C1947">
    <cfRule type="duplicateValues" dxfId="3" priority="11743"/>
    <cfRule type="duplicateValues" dxfId="3" priority="11260"/>
    <cfRule type="duplicateValues" dxfId="3" priority="10777"/>
    <cfRule type="duplicateValues" dxfId="3" priority="10294"/>
    <cfRule type="duplicateValues" dxfId="3" priority="9811"/>
    <cfRule type="duplicateValues" dxfId="3" priority="9328"/>
    <cfRule type="duplicateValues" dxfId="3" priority="8845"/>
    <cfRule type="duplicateValues" dxfId="3" priority="8362"/>
    <cfRule type="duplicateValues" dxfId="3" priority="7879"/>
  </conditionalFormatting>
  <conditionalFormatting sqref="D1947">
    <cfRule type="duplicateValues" dxfId="3" priority="14641"/>
    <cfRule type="duplicateValues" dxfId="3" priority="14158"/>
    <cfRule type="duplicateValues" dxfId="3" priority="13675"/>
    <cfRule type="duplicateValues" dxfId="3" priority="13192"/>
    <cfRule type="duplicateValues" dxfId="3" priority="12709"/>
    <cfRule type="duplicateValues" dxfId="3" priority="12226"/>
  </conditionalFormatting>
  <conditionalFormatting sqref="C1948">
    <cfRule type="duplicateValues" dxfId="3" priority="11742"/>
    <cfRule type="duplicateValues" dxfId="3" priority="11259"/>
    <cfRule type="duplicateValues" dxfId="3" priority="10776"/>
    <cfRule type="duplicateValues" dxfId="3" priority="10293"/>
    <cfRule type="duplicateValues" dxfId="3" priority="9810"/>
    <cfRule type="duplicateValues" dxfId="3" priority="9327"/>
    <cfRule type="duplicateValues" dxfId="3" priority="8844"/>
    <cfRule type="duplicateValues" dxfId="3" priority="8361"/>
    <cfRule type="duplicateValues" dxfId="3" priority="7878"/>
  </conditionalFormatting>
  <conditionalFormatting sqref="D1948">
    <cfRule type="duplicateValues" dxfId="3" priority="14640"/>
    <cfRule type="duplicateValues" dxfId="3" priority="14157"/>
    <cfRule type="duplicateValues" dxfId="3" priority="13674"/>
    <cfRule type="duplicateValues" dxfId="3" priority="13191"/>
    <cfRule type="duplicateValues" dxfId="3" priority="12708"/>
    <cfRule type="duplicateValues" dxfId="3" priority="12225"/>
  </conditionalFormatting>
  <conditionalFormatting sqref="C1949">
    <cfRule type="duplicateValues" dxfId="3" priority="11741"/>
    <cfRule type="duplicateValues" dxfId="3" priority="11258"/>
    <cfRule type="duplicateValues" dxfId="3" priority="10775"/>
    <cfRule type="duplicateValues" dxfId="3" priority="10292"/>
    <cfRule type="duplicateValues" dxfId="3" priority="9809"/>
    <cfRule type="duplicateValues" dxfId="3" priority="9326"/>
    <cfRule type="duplicateValues" dxfId="3" priority="8843"/>
    <cfRule type="duplicateValues" dxfId="3" priority="8360"/>
    <cfRule type="duplicateValues" dxfId="3" priority="7877"/>
  </conditionalFormatting>
  <conditionalFormatting sqref="D1949">
    <cfRule type="duplicateValues" dxfId="3" priority="14639"/>
    <cfRule type="duplicateValues" dxfId="3" priority="14156"/>
    <cfRule type="duplicateValues" dxfId="3" priority="13673"/>
    <cfRule type="duplicateValues" dxfId="3" priority="13190"/>
    <cfRule type="duplicateValues" dxfId="3" priority="12707"/>
    <cfRule type="duplicateValues" dxfId="3" priority="12224"/>
  </conditionalFormatting>
  <conditionalFormatting sqref="C1950">
    <cfRule type="duplicateValues" dxfId="3" priority="11740"/>
    <cfRule type="duplicateValues" dxfId="3" priority="11257"/>
    <cfRule type="duplicateValues" dxfId="3" priority="10774"/>
    <cfRule type="duplicateValues" dxfId="3" priority="10291"/>
    <cfRule type="duplicateValues" dxfId="3" priority="9808"/>
    <cfRule type="duplicateValues" dxfId="3" priority="9325"/>
    <cfRule type="duplicateValues" dxfId="3" priority="8842"/>
    <cfRule type="duplicateValues" dxfId="3" priority="8359"/>
    <cfRule type="duplicateValues" dxfId="3" priority="7876"/>
  </conditionalFormatting>
  <conditionalFormatting sqref="D1950">
    <cfRule type="duplicateValues" dxfId="3" priority="14638"/>
    <cfRule type="duplicateValues" dxfId="3" priority="14155"/>
    <cfRule type="duplicateValues" dxfId="3" priority="13672"/>
    <cfRule type="duplicateValues" dxfId="3" priority="13189"/>
    <cfRule type="duplicateValues" dxfId="3" priority="12706"/>
    <cfRule type="duplicateValues" dxfId="3" priority="12223"/>
  </conditionalFormatting>
  <conditionalFormatting sqref="C1951">
    <cfRule type="duplicateValues" dxfId="3" priority="11739"/>
    <cfRule type="duplicateValues" dxfId="3" priority="11256"/>
    <cfRule type="duplicateValues" dxfId="3" priority="10773"/>
    <cfRule type="duplicateValues" dxfId="3" priority="10290"/>
    <cfRule type="duplicateValues" dxfId="3" priority="9807"/>
    <cfRule type="duplicateValues" dxfId="3" priority="9324"/>
    <cfRule type="duplicateValues" dxfId="3" priority="8841"/>
    <cfRule type="duplicateValues" dxfId="3" priority="8358"/>
    <cfRule type="duplicateValues" dxfId="3" priority="7875"/>
  </conditionalFormatting>
  <conditionalFormatting sqref="D1951">
    <cfRule type="duplicateValues" dxfId="3" priority="14637"/>
    <cfRule type="duplicateValues" dxfId="3" priority="14154"/>
    <cfRule type="duplicateValues" dxfId="3" priority="13671"/>
    <cfRule type="duplicateValues" dxfId="3" priority="13188"/>
    <cfRule type="duplicateValues" dxfId="3" priority="12705"/>
    <cfRule type="duplicateValues" dxfId="3" priority="12222"/>
  </conditionalFormatting>
  <conditionalFormatting sqref="C1952">
    <cfRule type="duplicateValues" dxfId="3" priority="11738"/>
    <cfRule type="duplicateValues" dxfId="3" priority="11255"/>
    <cfRule type="duplicateValues" dxfId="3" priority="10772"/>
    <cfRule type="duplicateValues" dxfId="3" priority="10289"/>
    <cfRule type="duplicateValues" dxfId="3" priority="9806"/>
    <cfRule type="duplicateValues" dxfId="3" priority="9323"/>
    <cfRule type="duplicateValues" dxfId="3" priority="8840"/>
    <cfRule type="duplicateValues" dxfId="3" priority="8357"/>
    <cfRule type="duplicateValues" dxfId="3" priority="7874"/>
  </conditionalFormatting>
  <conditionalFormatting sqref="D1952">
    <cfRule type="duplicateValues" dxfId="3" priority="14636"/>
    <cfRule type="duplicateValues" dxfId="3" priority="14153"/>
    <cfRule type="duplicateValues" dxfId="3" priority="13670"/>
    <cfRule type="duplicateValues" dxfId="3" priority="13187"/>
    <cfRule type="duplicateValues" dxfId="3" priority="12704"/>
    <cfRule type="duplicateValues" dxfId="3" priority="12221"/>
  </conditionalFormatting>
  <conditionalFormatting sqref="C1953">
    <cfRule type="duplicateValues" dxfId="3" priority="11737"/>
    <cfRule type="duplicateValues" dxfId="3" priority="11254"/>
    <cfRule type="duplicateValues" dxfId="3" priority="10771"/>
    <cfRule type="duplicateValues" dxfId="3" priority="10288"/>
    <cfRule type="duplicateValues" dxfId="3" priority="9805"/>
    <cfRule type="duplicateValues" dxfId="3" priority="9322"/>
    <cfRule type="duplicateValues" dxfId="3" priority="8839"/>
    <cfRule type="duplicateValues" dxfId="3" priority="8356"/>
    <cfRule type="duplicateValues" dxfId="3" priority="7873"/>
  </conditionalFormatting>
  <conditionalFormatting sqref="D1953">
    <cfRule type="duplicateValues" dxfId="3" priority="14635"/>
    <cfRule type="duplicateValues" dxfId="3" priority="14152"/>
    <cfRule type="duplicateValues" dxfId="3" priority="13669"/>
    <cfRule type="duplicateValues" dxfId="3" priority="13186"/>
    <cfRule type="duplicateValues" dxfId="3" priority="12703"/>
    <cfRule type="duplicateValues" dxfId="3" priority="12220"/>
  </conditionalFormatting>
  <conditionalFormatting sqref="C1954">
    <cfRule type="duplicateValues" dxfId="3" priority="11736"/>
    <cfRule type="duplicateValues" dxfId="3" priority="11253"/>
    <cfRule type="duplicateValues" dxfId="3" priority="10770"/>
    <cfRule type="duplicateValues" dxfId="3" priority="10287"/>
    <cfRule type="duplicateValues" dxfId="3" priority="9804"/>
    <cfRule type="duplicateValues" dxfId="3" priority="9321"/>
    <cfRule type="duplicateValues" dxfId="3" priority="8838"/>
    <cfRule type="duplicateValues" dxfId="3" priority="8355"/>
    <cfRule type="duplicateValues" dxfId="3" priority="7872"/>
  </conditionalFormatting>
  <conditionalFormatting sqref="D1954">
    <cfRule type="duplicateValues" dxfId="3" priority="14634"/>
    <cfRule type="duplicateValues" dxfId="3" priority="14151"/>
    <cfRule type="duplicateValues" dxfId="3" priority="13668"/>
    <cfRule type="duplicateValues" dxfId="3" priority="13185"/>
    <cfRule type="duplicateValues" dxfId="3" priority="12702"/>
    <cfRule type="duplicateValues" dxfId="3" priority="12219"/>
  </conditionalFormatting>
  <conditionalFormatting sqref="C1955">
    <cfRule type="duplicateValues" dxfId="3" priority="11735"/>
    <cfRule type="duplicateValues" dxfId="3" priority="11252"/>
    <cfRule type="duplicateValues" dxfId="3" priority="10769"/>
    <cfRule type="duplicateValues" dxfId="3" priority="10286"/>
    <cfRule type="duplicateValues" dxfId="3" priority="9803"/>
    <cfRule type="duplicateValues" dxfId="3" priority="9320"/>
    <cfRule type="duplicateValues" dxfId="3" priority="8837"/>
    <cfRule type="duplicateValues" dxfId="3" priority="8354"/>
    <cfRule type="duplicateValues" dxfId="3" priority="7871"/>
  </conditionalFormatting>
  <conditionalFormatting sqref="D1955">
    <cfRule type="duplicateValues" dxfId="3" priority="14633"/>
    <cfRule type="duplicateValues" dxfId="3" priority="14150"/>
    <cfRule type="duplicateValues" dxfId="3" priority="13667"/>
    <cfRule type="duplicateValues" dxfId="3" priority="13184"/>
    <cfRule type="duplicateValues" dxfId="3" priority="12701"/>
    <cfRule type="duplicateValues" dxfId="3" priority="12218"/>
  </conditionalFormatting>
  <conditionalFormatting sqref="C1956">
    <cfRule type="duplicateValues" dxfId="3" priority="11734"/>
    <cfRule type="duplicateValues" dxfId="3" priority="11251"/>
    <cfRule type="duplicateValues" dxfId="3" priority="10768"/>
    <cfRule type="duplicateValues" dxfId="3" priority="10285"/>
    <cfRule type="duplicateValues" dxfId="3" priority="9802"/>
    <cfRule type="duplicateValues" dxfId="3" priority="9319"/>
    <cfRule type="duplicateValues" dxfId="3" priority="8836"/>
    <cfRule type="duplicateValues" dxfId="3" priority="8353"/>
    <cfRule type="duplicateValues" dxfId="3" priority="7870"/>
  </conditionalFormatting>
  <conditionalFormatting sqref="D1956">
    <cfRule type="duplicateValues" dxfId="3" priority="14632"/>
    <cfRule type="duplicateValues" dxfId="3" priority="14149"/>
    <cfRule type="duplicateValues" dxfId="3" priority="13666"/>
    <cfRule type="duplicateValues" dxfId="3" priority="13183"/>
    <cfRule type="duplicateValues" dxfId="3" priority="12700"/>
    <cfRule type="duplicateValues" dxfId="3" priority="12217"/>
  </conditionalFormatting>
  <conditionalFormatting sqref="C1957">
    <cfRule type="duplicateValues" dxfId="3" priority="11733"/>
    <cfRule type="duplicateValues" dxfId="3" priority="11250"/>
    <cfRule type="duplicateValues" dxfId="3" priority="10767"/>
    <cfRule type="duplicateValues" dxfId="3" priority="10284"/>
    <cfRule type="duplicateValues" dxfId="3" priority="9801"/>
    <cfRule type="duplicateValues" dxfId="3" priority="9318"/>
    <cfRule type="duplicateValues" dxfId="3" priority="8835"/>
    <cfRule type="duplicateValues" dxfId="3" priority="8352"/>
    <cfRule type="duplicateValues" dxfId="3" priority="7869"/>
  </conditionalFormatting>
  <conditionalFormatting sqref="D1957">
    <cfRule type="duplicateValues" dxfId="3" priority="14631"/>
    <cfRule type="duplicateValues" dxfId="3" priority="14148"/>
    <cfRule type="duplicateValues" dxfId="3" priority="13665"/>
    <cfRule type="duplicateValues" dxfId="3" priority="13182"/>
    <cfRule type="duplicateValues" dxfId="3" priority="12699"/>
    <cfRule type="duplicateValues" dxfId="3" priority="12216"/>
  </conditionalFormatting>
  <conditionalFormatting sqref="C1958">
    <cfRule type="duplicateValues" dxfId="3" priority="11732"/>
    <cfRule type="duplicateValues" dxfId="3" priority="11249"/>
    <cfRule type="duplicateValues" dxfId="3" priority="10766"/>
    <cfRule type="duplicateValues" dxfId="3" priority="10283"/>
    <cfRule type="duplicateValues" dxfId="3" priority="9800"/>
    <cfRule type="duplicateValues" dxfId="3" priority="9317"/>
    <cfRule type="duplicateValues" dxfId="3" priority="8834"/>
    <cfRule type="duplicateValues" dxfId="3" priority="8351"/>
    <cfRule type="duplicateValues" dxfId="3" priority="7868"/>
  </conditionalFormatting>
  <conditionalFormatting sqref="D1958">
    <cfRule type="duplicateValues" dxfId="3" priority="14630"/>
    <cfRule type="duplicateValues" dxfId="3" priority="14147"/>
    <cfRule type="duplicateValues" dxfId="3" priority="13664"/>
    <cfRule type="duplicateValues" dxfId="3" priority="13181"/>
    <cfRule type="duplicateValues" dxfId="3" priority="12698"/>
    <cfRule type="duplicateValues" dxfId="3" priority="12215"/>
  </conditionalFormatting>
  <conditionalFormatting sqref="C1959">
    <cfRule type="duplicateValues" dxfId="3" priority="11731"/>
    <cfRule type="duplicateValues" dxfId="3" priority="11248"/>
    <cfRule type="duplicateValues" dxfId="3" priority="10765"/>
    <cfRule type="duplicateValues" dxfId="3" priority="10282"/>
    <cfRule type="duplicateValues" dxfId="3" priority="9799"/>
    <cfRule type="duplicateValues" dxfId="3" priority="9316"/>
    <cfRule type="duplicateValues" dxfId="3" priority="8833"/>
    <cfRule type="duplicateValues" dxfId="3" priority="8350"/>
    <cfRule type="duplicateValues" dxfId="3" priority="7867"/>
  </conditionalFormatting>
  <conditionalFormatting sqref="D1959">
    <cfRule type="duplicateValues" dxfId="3" priority="14629"/>
    <cfRule type="duplicateValues" dxfId="3" priority="14146"/>
    <cfRule type="duplicateValues" dxfId="3" priority="13663"/>
    <cfRule type="duplicateValues" dxfId="3" priority="13180"/>
    <cfRule type="duplicateValues" dxfId="3" priority="12697"/>
    <cfRule type="duplicateValues" dxfId="3" priority="12214"/>
  </conditionalFormatting>
  <conditionalFormatting sqref="C1960">
    <cfRule type="duplicateValues" dxfId="3" priority="11730"/>
    <cfRule type="duplicateValues" dxfId="3" priority="11247"/>
    <cfRule type="duplicateValues" dxfId="3" priority="10764"/>
    <cfRule type="duplicateValues" dxfId="3" priority="10281"/>
    <cfRule type="duplicateValues" dxfId="3" priority="9798"/>
    <cfRule type="duplicateValues" dxfId="3" priority="9315"/>
    <cfRule type="duplicateValues" dxfId="3" priority="8832"/>
    <cfRule type="duplicateValues" dxfId="3" priority="8349"/>
    <cfRule type="duplicateValues" dxfId="3" priority="7866"/>
  </conditionalFormatting>
  <conditionalFormatting sqref="D1960">
    <cfRule type="duplicateValues" dxfId="3" priority="14628"/>
    <cfRule type="duplicateValues" dxfId="3" priority="14145"/>
    <cfRule type="duplicateValues" dxfId="3" priority="13662"/>
    <cfRule type="duplicateValues" dxfId="3" priority="13179"/>
    <cfRule type="duplicateValues" dxfId="3" priority="12696"/>
    <cfRule type="duplicateValues" dxfId="3" priority="12213"/>
  </conditionalFormatting>
  <conditionalFormatting sqref="C1961">
    <cfRule type="duplicateValues" dxfId="3" priority="11729"/>
    <cfRule type="duplicateValues" dxfId="3" priority="11246"/>
    <cfRule type="duplicateValues" dxfId="3" priority="10763"/>
    <cfRule type="duplicateValues" dxfId="3" priority="10280"/>
    <cfRule type="duplicateValues" dxfId="3" priority="9797"/>
    <cfRule type="duplicateValues" dxfId="3" priority="9314"/>
    <cfRule type="duplicateValues" dxfId="3" priority="8831"/>
    <cfRule type="duplicateValues" dxfId="3" priority="8348"/>
    <cfRule type="duplicateValues" dxfId="3" priority="7865"/>
  </conditionalFormatting>
  <conditionalFormatting sqref="D1961">
    <cfRule type="duplicateValues" dxfId="3" priority="14627"/>
    <cfRule type="duplicateValues" dxfId="3" priority="14144"/>
    <cfRule type="duplicateValues" dxfId="3" priority="13661"/>
    <cfRule type="duplicateValues" dxfId="3" priority="13178"/>
    <cfRule type="duplicateValues" dxfId="3" priority="12695"/>
    <cfRule type="duplicateValues" dxfId="3" priority="12212"/>
  </conditionalFormatting>
  <conditionalFormatting sqref="C1962">
    <cfRule type="duplicateValues" dxfId="3" priority="11728"/>
    <cfRule type="duplicateValues" dxfId="3" priority="11245"/>
    <cfRule type="duplicateValues" dxfId="3" priority="10762"/>
    <cfRule type="duplicateValues" dxfId="3" priority="10279"/>
    <cfRule type="duplicateValues" dxfId="3" priority="9796"/>
    <cfRule type="duplicateValues" dxfId="3" priority="9313"/>
    <cfRule type="duplicateValues" dxfId="3" priority="8830"/>
    <cfRule type="duplicateValues" dxfId="3" priority="8347"/>
    <cfRule type="duplicateValues" dxfId="3" priority="7864"/>
  </conditionalFormatting>
  <conditionalFormatting sqref="D1962">
    <cfRule type="duplicateValues" dxfId="3" priority="14626"/>
    <cfRule type="duplicateValues" dxfId="3" priority="14143"/>
    <cfRule type="duplicateValues" dxfId="3" priority="13660"/>
    <cfRule type="duplicateValues" dxfId="3" priority="13177"/>
    <cfRule type="duplicateValues" dxfId="3" priority="12694"/>
    <cfRule type="duplicateValues" dxfId="3" priority="12211"/>
  </conditionalFormatting>
  <conditionalFormatting sqref="C1963">
    <cfRule type="duplicateValues" dxfId="3" priority="11727"/>
    <cfRule type="duplicateValues" dxfId="3" priority="11244"/>
    <cfRule type="duplicateValues" dxfId="3" priority="10761"/>
    <cfRule type="duplicateValues" dxfId="3" priority="10278"/>
    <cfRule type="duplicateValues" dxfId="3" priority="9795"/>
    <cfRule type="duplicateValues" dxfId="3" priority="9312"/>
    <cfRule type="duplicateValues" dxfId="3" priority="8829"/>
    <cfRule type="duplicateValues" dxfId="3" priority="8346"/>
    <cfRule type="duplicateValues" dxfId="3" priority="7863"/>
  </conditionalFormatting>
  <conditionalFormatting sqref="D1963">
    <cfRule type="duplicateValues" dxfId="3" priority="14625"/>
    <cfRule type="duplicateValues" dxfId="3" priority="14142"/>
    <cfRule type="duplicateValues" dxfId="3" priority="13659"/>
    <cfRule type="duplicateValues" dxfId="3" priority="13176"/>
    <cfRule type="duplicateValues" dxfId="3" priority="12693"/>
    <cfRule type="duplicateValues" dxfId="3" priority="12210"/>
  </conditionalFormatting>
  <conditionalFormatting sqref="C1964">
    <cfRule type="duplicateValues" dxfId="3" priority="11726"/>
    <cfRule type="duplicateValues" dxfId="3" priority="11243"/>
    <cfRule type="duplicateValues" dxfId="3" priority="10760"/>
    <cfRule type="duplicateValues" dxfId="3" priority="10277"/>
    <cfRule type="duplicateValues" dxfId="3" priority="9794"/>
    <cfRule type="duplicateValues" dxfId="3" priority="9311"/>
    <cfRule type="duplicateValues" dxfId="3" priority="8828"/>
    <cfRule type="duplicateValues" dxfId="3" priority="8345"/>
    <cfRule type="duplicateValues" dxfId="3" priority="7862"/>
  </conditionalFormatting>
  <conditionalFormatting sqref="D1964">
    <cfRule type="duplicateValues" dxfId="3" priority="14624"/>
    <cfRule type="duplicateValues" dxfId="3" priority="14141"/>
    <cfRule type="duplicateValues" dxfId="3" priority="13658"/>
    <cfRule type="duplicateValues" dxfId="3" priority="13175"/>
    <cfRule type="duplicateValues" dxfId="3" priority="12692"/>
    <cfRule type="duplicateValues" dxfId="3" priority="12209"/>
  </conditionalFormatting>
  <conditionalFormatting sqref="C1965">
    <cfRule type="duplicateValues" dxfId="3" priority="11725"/>
    <cfRule type="duplicateValues" dxfId="3" priority="11242"/>
    <cfRule type="duplicateValues" dxfId="3" priority="10759"/>
    <cfRule type="duplicateValues" dxfId="3" priority="10276"/>
    <cfRule type="duplicateValues" dxfId="3" priority="9793"/>
    <cfRule type="duplicateValues" dxfId="3" priority="9310"/>
    <cfRule type="duplicateValues" dxfId="3" priority="8827"/>
    <cfRule type="duplicateValues" dxfId="3" priority="8344"/>
    <cfRule type="duplicateValues" dxfId="3" priority="7861"/>
  </conditionalFormatting>
  <conditionalFormatting sqref="D1965">
    <cfRule type="duplicateValues" dxfId="3" priority="14623"/>
    <cfRule type="duplicateValues" dxfId="3" priority="14140"/>
    <cfRule type="duplicateValues" dxfId="3" priority="13657"/>
    <cfRule type="duplicateValues" dxfId="3" priority="13174"/>
    <cfRule type="duplicateValues" dxfId="3" priority="12691"/>
    <cfRule type="duplicateValues" dxfId="3" priority="12208"/>
  </conditionalFormatting>
  <conditionalFormatting sqref="C1966">
    <cfRule type="duplicateValues" dxfId="3" priority="11724"/>
    <cfRule type="duplicateValues" dxfId="3" priority="11241"/>
    <cfRule type="duplicateValues" dxfId="3" priority="10758"/>
    <cfRule type="duplicateValues" dxfId="3" priority="10275"/>
    <cfRule type="duplicateValues" dxfId="3" priority="9792"/>
    <cfRule type="duplicateValues" dxfId="3" priority="9309"/>
    <cfRule type="duplicateValues" dxfId="3" priority="8826"/>
    <cfRule type="duplicateValues" dxfId="3" priority="8343"/>
    <cfRule type="duplicateValues" dxfId="3" priority="7860"/>
  </conditionalFormatting>
  <conditionalFormatting sqref="D1966">
    <cfRule type="duplicateValues" dxfId="3" priority="14622"/>
    <cfRule type="duplicateValues" dxfId="3" priority="14139"/>
    <cfRule type="duplicateValues" dxfId="3" priority="13656"/>
    <cfRule type="duplicateValues" dxfId="3" priority="13173"/>
    <cfRule type="duplicateValues" dxfId="3" priority="12690"/>
    <cfRule type="duplicateValues" dxfId="3" priority="12207"/>
  </conditionalFormatting>
  <conditionalFormatting sqref="C1967">
    <cfRule type="duplicateValues" dxfId="3" priority="11723"/>
    <cfRule type="duplicateValues" dxfId="3" priority="11240"/>
    <cfRule type="duplicateValues" dxfId="3" priority="10757"/>
    <cfRule type="duplicateValues" dxfId="3" priority="10274"/>
    <cfRule type="duplicateValues" dxfId="3" priority="9791"/>
    <cfRule type="duplicateValues" dxfId="3" priority="9308"/>
    <cfRule type="duplicateValues" dxfId="3" priority="8825"/>
    <cfRule type="duplicateValues" dxfId="3" priority="8342"/>
    <cfRule type="duplicateValues" dxfId="3" priority="7859"/>
  </conditionalFormatting>
  <conditionalFormatting sqref="D1967">
    <cfRule type="duplicateValues" dxfId="3" priority="14621"/>
    <cfRule type="duplicateValues" dxfId="3" priority="14138"/>
    <cfRule type="duplicateValues" dxfId="3" priority="13655"/>
    <cfRule type="duplicateValues" dxfId="3" priority="13172"/>
    <cfRule type="duplicateValues" dxfId="3" priority="12689"/>
    <cfRule type="duplicateValues" dxfId="3" priority="12206"/>
  </conditionalFormatting>
  <conditionalFormatting sqref="C1968">
    <cfRule type="duplicateValues" dxfId="3" priority="11722"/>
    <cfRule type="duplicateValues" dxfId="3" priority="11239"/>
    <cfRule type="duplicateValues" dxfId="3" priority="10756"/>
    <cfRule type="duplicateValues" dxfId="3" priority="10273"/>
    <cfRule type="duplicateValues" dxfId="3" priority="9790"/>
    <cfRule type="duplicateValues" dxfId="3" priority="9307"/>
    <cfRule type="duplicateValues" dxfId="3" priority="8824"/>
    <cfRule type="duplicateValues" dxfId="3" priority="8341"/>
    <cfRule type="duplicateValues" dxfId="3" priority="7858"/>
  </conditionalFormatting>
  <conditionalFormatting sqref="D1968">
    <cfRule type="duplicateValues" dxfId="3" priority="14620"/>
    <cfRule type="duplicateValues" dxfId="3" priority="14137"/>
    <cfRule type="duplicateValues" dxfId="3" priority="13654"/>
    <cfRule type="duplicateValues" dxfId="3" priority="13171"/>
    <cfRule type="duplicateValues" dxfId="3" priority="12688"/>
    <cfRule type="duplicateValues" dxfId="3" priority="12205"/>
  </conditionalFormatting>
  <conditionalFormatting sqref="C1969">
    <cfRule type="duplicateValues" dxfId="3" priority="11721"/>
    <cfRule type="duplicateValues" dxfId="3" priority="11238"/>
    <cfRule type="duplicateValues" dxfId="3" priority="10755"/>
    <cfRule type="duplicateValues" dxfId="3" priority="10272"/>
    <cfRule type="duplicateValues" dxfId="3" priority="9789"/>
    <cfRule type="duplicateValues" dxfId="3" priority="9306"/>
    <cfRule type="duplicateValues" dxfId="3" priority="8823"/>
    <cfRule type="duplicateValues" dxfId="3" priority="8340"/>
    <cfRule type="duplicateValues" dxfId="3" priority="7857"/>
  </conditionalFormatting>
  <conditionalFormatting sqref="D1969">
    <cfRule type="duplicateValues" dxfId="3" priority="14619"/>
    <cfRule type="duplicateValues" dxfId="3" priority="14136"/>
    <cfRule type="duplicateValues" dxfId="3" priority="13653"/>
    <cfRule type="duplicateValues" dxfId="3" priority="13170"/>
    <cfRule type="duplicateValues" dxfId="3" priority="12687"/>
    <cfRule type="duplicateValues" dxfId="3" priority="12204"/>
  </conditionalFormatting>
  <conditionalFormatting sqref="C1970">
    <cfRule type="duplicateValues" dxfId="3" priority="11720"/>
    <cfRule type="duplicateValues" dxfId="3" priority="11237"/>
    <cfRule type="duplicateValues" dxfId="3" priority="10754"/>
    <cfRule type="duplicateValues" dxfId="3" priority="10271"/>
    <cfRule type="duplicateValues" dxfId="3" priority="9788"/>
    <cfRule type="duplicateValues" dxfId="3" priority="9305"/>
    <cfRule type="duplicateValues" dxfId="3" priority="8822"/>
    <cfRule type="duplicateValues" dxfId="3" priority="8339"/>
    <cfRule type="duplicateValues" dxfId="3" priority="7856"/>
  </conditionalFormatting>
  <conditionalFormatting sqref="D1970">
    <cfRule type="duplicateValues" dxfId="3" priority="14618"/>
    <cfRule type="duplicateValues" dxfId="3" priority="14135"/>
    <cfRule type="duplicateValues" dxfId="3" priority="13652"/>
    <cfRule type="duplicateValues" dxfId="3" priority="13169"/>
    <cfRule type="duplicateValues" dxfId="3" priority="12686"/>
    <cfRule type="duplicateValues" dxfId="3" priority="12203"/>
  </conditionalFormatting>
  <conditionalFormatting sqref="C1971">
    <cfRule type="duplicateValues" dxfId="3" priority="11719"/>
    <cfRule type="duplicateValues" dxfId="3" priority="11236"/>
    <cfRule type="duplicateValues" dxfId="3" priority="10753"/>
    <cfRule type="duplicateValues" dxfId="3" priority="10270"/>
    <cfRule type="duplicateValues" dxfId="3" priority="9787"/>
    <cfRule type="duplicateValues" dxfId="3" priority="9304"/>
    <cfRule type="duplicateValues" dxfId="3" priority="8821"/>
    <cfRule type="duplicateValues" dxfId="3" priority="8338"/>
    <cfRule type="duplicateValues" dxfId="3" priority="7855"/>
  </conditionalFormatting>
  <conditionalFormatting sqref="D1971">
    <cfRule type="duplicateValues" dxfId="3" priority="14617"/>
    <cfRule type="duplicateValues" dxfId="3" priority="14134"/>
    <cfRule type="duplicateValues" dxfId="3" priority="13651"/>
    <cfRule type="duplicateValues" dxfId="3" priority="13168"/>
    <cfRule type="duplicateValues" dxfId="3" priority="12685"/>
    <cfRule type="duplicateValues" dxfId="3" priority="12202"/>
  </conditionalFormatting>
  <conditionalFormatting sqref="C1972">
    <cfRule type="duplicateValues" dxfId="3" priority="11718"/>
    <cfRule type="duplicateValues" dxfId="3" priority="11235"/>
    <cfRule type="duplicateValues" dxfId="3" priority="10752"/>
    <cfRule type="duplicateValues" dxfId="3" priority="10269"/>
    <cfRule type="duplicateValues" dxfId="3" priority="9786"/>
    <cfRule type="duplicateValues" dxfId="3" priority="9303"/>
    <cfRule type="duplicateValues" dxfId="3" priority="8820"/>
    <cfRule type="duplicateValues" dxfId="3" priority="8337"/>
    <cfRule type="duplicateValues" dxfId="3" priority="7854"/>
  </conditionalFormatting>
  <conditionalFormatting sqref="D1972">
    <cfRule type="duplicateValues" dxfId="3" priority="14616"/>
    <cfRule type="duplicateValues" dxfId="3" priority="14133"/>
    <cfRule type="duplicateValues" dxfId="3" priority="13650"/>
    <cfRule type="duplicateValues" dxfId="3" priority="13167"/>
    <cfRule type="duplicateValues" dxfId="3" priority="12684"/>
    <cfRule type="duplicateValues" dxfId="3" priority="12201"/>
  </conditionalFormatting>
  <conditionalFormatting sqref="C1973">
    <cfRule type="duplicateValues" dxfId="3" priority="11717"/>
    <cfRule type="duplicateValues" dxfId="3" priority="11234"/>
    <cfRule type="duplicateValues" dxfId="3" priority="10751"/>
    <cfRule type="duplicateValues" dxfId="3" priority="10268"/>
    <cfRule type="duplicateValues" dxfId="3" priority="9785"/>
    <cfRule type="duplicateValues" dxfId="3" priority="9302"/>
    <cfRule type="duplicateValues" dxfId="3" priority="8819"/>
    <cfRule type="duplicateValues" dxfId="3" priority="8336"/>
    <cfRule type="duplicateValues" dxfId="3" priority="7853"/>
  </conditionalFormatting>
  <conditionalFormatting sqref="D1973">
    <cfRule type="duplicateValues" dxfId="3" priority="14615"/>
    <cfRule type="duplicateValues" dxfId="3" priority="14132"/>
    <cfRule type="duplicateValues" dxfId="3" priority="13649"/>
    <cfRule type="duplicateValues" dxfId="3" priority="13166"/>
    <cfRule type="duplicateValues" dxfId="3" priority="12683"/>
    <cfRule type="duplicateValues" dxfId="3" priority="12200"/>
  </conditionalFormatting>
  <conditionalFormatting sqref="C1974">
    <cfRule type="duplicateValues" dxfId="3" priority="11716"/>
    <cfRule type="duplicateValues" dxfId="3" priority="11233"/>
    <cfRule type="duplicateValues" dxfId="3" priority="10750"/>
    <cfRule type="duplicateValues" dxfId="3" priority="10267"/>
    <cfRule type="duplicateValues" dxfId="3" priority="9784"/>
    <cfRule type="duplicateValues" dxfId="3" priority="9301"/>
    <cfRule type="duplicateValues" dxfId="3" priority="8818"/>
    <cfRule type="duplicateValues" dxfId="3" priority="8335"/>
    <cfRule type="duplicateValues" dxfId="3" priority="7852"/>
  </conditionalFormatting>
  <conditionalFormatting sqref="D1974">
    <cfRule type="duplicateValues" dxfId="3" priority="14614"/>
    <cfRule type="duplicateValues" dxfId="3" priority="14131"/>
    <cfRule type="duplicateValues" dxfId="3" priority="13648"/>
    <cfRule type="duplicateValues" dxfId="3" priority="13165"/>
    <cfRule type="duplicateValues" dxfId="3" priority="12682"/>
    <cfRule type="duplicateValues" dxfId="3" priority="12199"/>
  </conditionalFormatting>
  <conditionalFormatting sqref="C1975">
    <cfRule type="duplicateValues" dxfId="3" priority="11715"/>
    <cfRule type="duplicateValues" dxfId="3" priority="11232"/>
    <cfRule type="duplicateValues" dxfId="3" priority="10749"/>
    <cfRule type="duplicateValues" dxfId="3" priority="10266"/>
    <cfRule type="duplicateValues" dxfId="3" priority="9783"/>
    <cfRule type="duplicateValues" dxfId="3" priority="9300"/>
    <cfRule type="duplicateValues" dxfId="3" priority="8817"/>
    <cfRule type="duplicateValues" dxfId="3" priority="8334"/>
    <cfRule type="duplicateValues" dxfId="3" priority="7851"/>
  </conditionalFormatting>
  <conditionalFormatting sqref="D1975">
    <cfRule type="duplicateValues" dxfId="3" priority="14613"/>
    <cfRule type="duplicateValues" dxfId="3" priority="14130"/>
    <cfRule type="duplicateValues" dxfId="3" priority="13647"/>
    <cfRule type="duplicateValues" dxfId="3" priority="13164"/>
    <cfRule type="duplicateValues" dxfId="3" priority="12681"/>
    <cfRule type="duplicateValues" dxfId="3" priority="12198"/>
  </conditionalFormatting>
  <conditionalFormatting sqref="C1976">
    <cfRule type="duplicateValues" dxfId="3" priority="11714"/>
    <cfRule type="duplicateValues" dxfId="3" priority="11231"/>
    <cfRule type="duplicateValues" dxfId="3" priority="10748"/>
    <cfRule type="duplicateValues" dxfId="3" priority="10265"/>
    <cfRule type="duplicateValues" dxfId="3" priority="9782"/>
    <cfRule type="duplicateValues" dxfId="3" priority="9299"/>
    <cfRule type="duplicateValues" dxfId="3" priority="8816"/>
    <cfRule type="duplicateValues" dxfId="3" priority="8333"/>
    <cfRule type="duplicateValues" dxfId="3" priority="7850"/>
  </conditionalFormatting>
  <conditionalFormatting sqref="D1976">
    <cfRule type="duplicateValues" dxfId="3" priority="14612"/>
    <cfRule type="duplicateValues" dxfId="3" priority="14129"/>
    <cfRule type="duplicateValues" dxfId="3" priority="13646"/>
    <cfRule type="duplicateValues" dxfId="3" priority="13163"/>
    <cfRule type="duplicateValues" dxfId="3" priority="12680"/>
    <cfRule type="duplicateValues" dxfId="3" priority="12197"/>
  </conditionalFormatting>
  <conditionalFormatting sqref="C1977">
    <cfRule type="duplicateValues" dxfId="3" priority="11713"/>
    <cfRule type="duplicateValues" dxfId="3" priority="11230"/>
    <cfRule type="duplicateValues" dxfId="3" priority="10747"/>
    <cfRule type="duplicateValues" dxfId="3" priority="10264"/>
    <cfRule type="duplicateValues" dxfId="3" priority="9781"/>
    <cfRule type="duplicateValues" dxfId="3" priority="9298"/>
    <cfRule type="duplicateValues" dxfId="3" priority="8815"/>
    <cfRule type="duplicateValues" dxfId="3" priority="8332"/>
    <cfRule type="duplicateValues" dxfId="3" priority="7849"/>
  </conditionalFormatting>
  <conditionalFormatting sqref="D1977">
    <cfRule type="duplicateValues" dxfId="3" priority="14611"/>
    <cfRule type="duplicateValues" dxfId="3" priority="14128"/>
    <cfRule type="duplicateValues" dxfId="3" priority="13645"/>
    <cfRule type="duplicateValues" dxfId="3" priority="13162"/>
    <cfRule type="duplicateValues" dxfId="3" priority="12679"/>
    <cfRule type="duplicateValues" dxfId="3" priority="12196"/>
  </conditionalFormatting>
  <conditionalFormatting sqref="C1978">
    <cfRule type="duplicateValues" dxfId="3" priority="11712"/>
    <cfRule type="duplicateValues" dxfId="3" priority="11229"/>
    <cfRule type="duplicateValues" dxfId="3" priority="10746"/>
    <cfRule type="duplicateValues" dxfId="3" priority="10263"/>
    <cfRule type="duplicateValues" dxfId="3" priority="9780"/>
    <cfRule type="duplicateValues" dxfId="3" priority="9297"/>
    <cfRule type="duplicateValues" dxfId="3" priority="8814"/>
    <cfRule type="duplicateValues" dxfId="3" priority="8331"/>
    <cfRule type="duplicateValues" dxfId="3" priority="7848"/>
  </conditionalFormatting>
  <conditionalFormatting sqref="D1978">
    <cfRule type="duplicateValues" dxfId="3" priority="14610"/>
    <cfRule type="duplicateValues" dxfId="3" priority="14127"/>
    <cfRule type="duplicateValues" dxfId="3" priority="13644"/>
    <cfRule type="duplicateValues" dxfId="3" priority="13161"/>
    <cfRule type="duplicateValues" dxfId="3" priority="12678"/>
    <cfRule type="duplicateValues" dxfId="3" priority="12195"/>
  </conditionalFormatting>
  <conditionalFormatting sqref="C1979">
    <cfRule type="duplicateValues" dxfId="3" priority="11711"/>
    <cfRule type="duplicateValues" dxfId="3" priority="11228"/>
    <cfRule type="duplicateValues" dxfId="3" priority="10745"/>
    <cfRule type="duplicateValues" dxfId="3" priority="10262"/>
    <cfRule type="duplicateValues" dxfId="3" priority="9779"/>
    <cfRule type="duplicateValues" dxfId="3" priority="9296"/>
    <cfRule type="duplicateValues" dxfId="3" priority="8813"/>
    <cfRule type="duplicateValues" dxfId="3" priority="8330"/>
    <cfRule type="duplicateValues" dxfId="3" priority="7847"/>
  </conditionalFormatting>
  <conditionalFormatting sqref="D1979">
    <cfRule type="duplicateValues" dxfId="3" priority="14609"/>
    <cfRule type="duplicateValues" dxfId="3" priority="14126"/>
    <cfRule type="duplicateValues" dxfId="3" priority="13643"/>
    <cfRule type="duplicateValues" dxfId="3" priority="13160"/>
    <cfRule type="duplicateValues" dxfId="3" priority="12677"/>
    <cfRule type="duplicateValues" dxfId="3" priority="12194"/>
  </conditionalFormatting>
  <conditionalFormatting sqref="C1980">
    <cfRule type="duplicateValues" dxfId="3" priority="11710"/>
    <cfRule type="duplicateValues" dxfId="3" priority="11227"/>
    <cfRule type="duplicateValues" dxfId="3" priority="10744"/>
    <cfRule type="duplicateValues" dxfId="3" priority="10261"/>
    <cfRule type="duplicateValues" dxfId="3" priority="9778"/>
    <cfRule type="duplicateValues" dxfId="3" priority="9295"/>
    <cfRule type="duplicateValues" dxfId="3" priority="8812"/>
    <cfRule type="duplicateValues" dxfId="3" priority="8329"/>
    <cfRule type="duplicateValues" dxfId="3" priority="7846"/>
  </conditionalFormatting>
  <conditionalFormatting sqref="D1980">
    <cfRule type="duplicateValues" dxfId="3" priority="14608"/>
    <cfRule type="duplicateValues" dxfId="3" priority="14125"/>
    <cfRule type="duplicateValues" dxfId="3" priority="13642"/>
    <cfRule type="duplicateValues" dxfId="3" priority="13159"/>
    <cfRule type="duplicateValues" dxfId="3" priority="12676"/>
    <cfRule type="duplicateValues" dxfId="3" priority="12193"/>
  </conditionalFormatting>
  <conditionalFormatting sqref="C1981">
    <cfRule type="duplicateValues" dxfId="3" priority="11709"/>
    <cfRule type="duplicateValues" dxfId="3" priority="11226"/>
    <cfRule type="duplicateValues" dxfId="3" priority="10743"/>
    <cfRule type="duplicateValues" dxfId="3" priority="10260"/>
    <cfRule type="duplicateValues" dxfId="3" priority="9777"/>
    <cfRule type="duplicateValues" dxfId="3" priority="9294"/>
    <cfRule type="duplicateValues" dxfId="3" priority="8811"/>
    <cfRule type="duplicateValues" dxfId="3" priority="8328"/>
    <cfRule type="duplicateValues" dxfId="3" priority="7845"/>
  </conditionalFormatting>
  <conditionalFormatting sqref="D1981">
    <cfRule type="duplicateValues" dxfId="3" priority="14607"/>
    <cfRule type="duplicateValues" dxfId="3" priority="14124"/>
    <cfRule type="duplicateValues" dxfId="3" priority="13641"/>
    <cfRule type="duplicateValues" dxfId="3" priority="13158"/>
    <cfRule type="duplicateValues" dxfId="3" priority="12675"/>
    <cfRule type="duplicateValues" dxfId="3" priority="12192"/>
  </conditionalFormatting>
  <conditionalFormatting sqref="C1982">
    <cfRule type="duplicateValues" dxfId="3" priority="11708"/>
    <cfRule type="duplicateValues" dxfId="3" priority="11225"/>
    <cfRule type="duplicateValues" dxfId="3" priority="10742"/>
    <cfRule type="duplicateValues" dxfId="3" priority="10259"/>
    <cfRule type="duplicateValues" dxfId="3" priority="9776"/>
    <cfRule type="duplicateValues" dxfId="3" priority="9293"/>
    <cfRule type="duplicateValues" dxfId="3" priority="8810"/>
    <cfRule type="duplicateValues" dxfId="3" priority="8327"/>
    <cfRule type="duplicateValues" dxfId="3" priority="7844"/>
  </conditionalFormatting>
  <conditionalFormatting sqref="D1982">
    <cfRule type="duplicateValues" dxfId="3" priority="14606"/>
    <cfRule type="duplicateValues" dxfId="3" priority="14123"/>
    <cfRule type="duplicateValues" dxfId="3" priority="13640"/>
    <cfRule type="duplicateValues" dxfId="3" priority="13157"/>
    <cfRule type="duplicateValues" dxfId="3" priority="12674"/>
    <cfRule type="duplicateValues" dxfId="3" priority="12191"/>
  </conditionalFormatting>
  <conditionalFormatting sqref="C1983">
    <cfRule type="duplicateValues" dxfId="3" priority="11707"/>
    <cfRule type="duplicateValues" dxfId="3" priority="11224"/>
    <cfRule type="duplicateValues" dxfId="3" priority="10741"/>
    <cfRule type="duplicateValues" dxfId="3" priority="10258"/>
    <cfRule type="duplicateValues" dxfId="3" priority="9775"/>
    <cfRule type="duplicateValues" dxfId="3" priority="9292"/>
    <cfRule type="duplicateValues" dxfId="3" priority="8809"/>
    <cfRule type="duplicateValues" dxfId="3" priority="8326"/>
    <cfRule type="duplicateValues" dxfId="3" priority="7843"/>
  </conditionalFormatting>
  <conditionalFormatting sqref="D1983">
    <cfRule type="duplicateValues" dxfId="3" priority="14605"/>
    <cfRule type="duplicateValues" dxfId="3" priority="14122"/>
    <cfRule type="duplicateValues" dxfId="3" priority="13639"/>
    <cfRule type="duplicateValues" dxfId="3" priority="13156"/>
    <cfRule type="duplicateValues" dxfId="3" priority="12673"/>
    <cfRule type="duplicateValues" dxfId="3" priority="12190"/>
  </conditionalFormatting>
  <conditionalFormatting sqref="C1984">
    <cfRule type="duplicateValues" dxfId="3" priority="11706"/>
    <cfRule type="duplicateValues" dxfId="3" priority="11223"/>
    <cfRule type="duplicateValues" dxfId="3" priority="10740"/>
    <cfRule type="duplicateValues" dxfId="3" priority="10257"/>
    <cfRule type="duplicateValues" dxfId="3" priority="9774"/>
    <cfRule type="duplicateValues" dxfId="3" priority="9291"/>
    <cfRule type="duplicateValues" dxfId="3" priority="8808"/>
    <cfRule type="duplicateValues" dxfId="3" priority="8325"/>
    <cfRule type="duplicateValues" dxfId="3" priority="7842"/>
  </conditionalFormatting>
  <conditionalFormatting sqref="D1984">
    <cfRule type="duplicateValues" dxfId="3" priority="14604"/>
    <cfRule type="duplicateValues" dxfId="3" priority="14121"/>
    <cfRule type="duplicateValues" dxfId="3" priority="13638"/>
    <cfRule type="duplicateValues" dxfId="3" priority="13155"/>
    <cfRule type="duplicateValues" dxfId="3" priority="12672"/>
    <cfRule type="duplicateValues" dxfId="3" priority="12189"/>
  </conditionalFormatting>
  <conditionalFormatting sqref="C1985">
    <cfRule type="duplicateValues" dxfId="3" priority="11705"/>
    <cfRule type="duplicateValues" dxfId="3" priority="11222"/>
    <cfRule type="duplicateValues" dxfId="3" priority="10739"/>
    <cfRule type="duplicateValues" dxfId="3" priority="10256"/>
    <cfRule type="duplicateValues" dxfId="3" priority="9773"/>
    <cfRule type="duplicateValues" dxfId="3" priority="9290"/>
    <cfRule type="duplicateValues" dxfId="3" priority="8807"/>
    <cfRule type="duplicateValues" dxfId="3" priority="8324"/>
    <cfRule type="duplicateValues" dxfId="3" priority="7841"/>
  </conditionalFormatting>
  <conditionalFormatting sqref="D1985">
    <cfRule type="duplicateValues" dxfId="3" priority="14603"/>
    <cfRule type="duplicateValues" dxfId="3" priority="14120"/>
    <cfRule type="duplicateValues" dxfId="3" priority="13637"/>
    <cfRule type="duplicateValues" dxfId="3" priority="13154"/>
    <cfRule type="duplicateValues" dxfId="3" priority="12671"/>
    <cfRule type="duplicateValues" dxfId="3" priority="12188"/>
  </conditionalFormatting>
  <conditionalFormatting sqref="C1986">
    <cfRule type="duplicateValues" dxfId="3" priority="11704"/>
    <cfRule type="duplicateValues" dxfId="3" priority="11221"/>
    <cfRule type="duplicateValues" dxfId="3" priority="10738"/>
    <cfRule type="duplicateValues" dxfId="3" priority="10255"/>
    <cfRule type="duplicateValues" dxfId="3" priority="9772"/>
    <cfRule type="duplicateValues" dxfId="3" priority="9289"/>
    <cfRule type="duplicateValues" dxfId="3" priority="8806"/>
    <cfRule type="duplicateValues" dxfId="3" priority="8323"/>
    <cfRule type="duplicateValues" dxfId="3" priority="7840"/>
  </conditionalFormatting>
  <conditionalFormatting sqref="D1986">
    <cfRule type="duplicateValues" dxfId="3" priority="14602"/>
    <cfRule type="duplicateValues" dxfId="3" priority="14119"/>
    <cfRule type="duplicateValues" dxfId="3" priority="13636"/>
    <cfRule type="duplicateValues" dxfId="3" priority="13153"/>
    <cfRule type="duplicateValues" dxfId="3" priority="12670"/>
    <cfRule type="duplicateValues" dxfId="3" priority="12187"/>
  </conditionalFormatting>
  <conditionalFormatting sqref="C1987">
    <cfRule type="duplicateValues" dxfId="3" priority="11703"/>
    <cfRule type="duplicateValues" dxfId="3" priority="11220"/>
    <cfRule type="duplicateValues" dxfId="3" priority="10737"/>
    <cfRule type="duplicateValues" dxfId="3" priority="10254"/>
    <cfRule type="duplicateValues" dxfId="3" priority="9771"/>
    <cfRule type="duplicateValues" dxfId="3" priority="9288"/>
    <cfRule type="duplicateValues" dxfId="3" priority="8805"/>
    <cfRule type="duplicateValues" dxfId="3" priority="8322"/>
    <cfRule type="duplicateValues" dxfId="3" priority="7839"/>
  </conditionalFormatting>
  <conditionalFormatting sqref="D1987">
    <cfRule type="duplicateValues" dxfId="3" priority="14601"/>
    <cfRule type="duplicateValues" dxfId="3" priority="14118"/>
    <cfRule type="duplicateValues" dxfId="3" priority="13635"/>
    <cfRule type="duplicateValues" dxfId="3" priority="13152"/>
    <cfRule type="duplicateValues" dxfId="3" priority="12669"/>
    <cfRule type="duplicateValues" dxfId="3" priority="12186"/>
  </conditionalFormatting>
  <conditionalFormatting sqref="C1988">
    <cfRule type="duplicateValues" dxfId="3" priority="11702"/>
    <cfRule type="duplicateValues" dxfId="3" priority="11219"/>
    <cfRule type="duplicateValues" dxfId="3" priority="10736"/>
    <cfRule type="duplicateValues" dxfId="3" priority="10253"/>
    <cfRule type="duplicateValues" dxfId="3" priority="9770"/>
    <cfRule type="duplicateValues" dxfId="3" priority="9287"/>
    <cfRule type="duplicateValues" dxfId="3" priority="8804"/>
    <cfRule type="duplicateValues" dxfId="3" priority="8321"/>
    <cfRule type="duplicateValues" dxfId="3" priority="7838"/>
  </conditionalFormatting>
  <conditionalFormatting sqref="D1988">
    <cfRule type="duplicateValues" dxfId="3" priority="14600"/>
    <cfRule type="duplicateValues" dxfId="3" priority="14117"/>
    <cfRule type="duplicateValues" dxfId="3" priority="13634"/>
    <cfRule type="duplicateValues" dxfId="3" priority="13151"/>
    <cfRule type="duplicateValues" dxfId="3" priority="12668"/>
    <cfRule type="duplicateValues" dxfId="3" priority="12185"/>
  </conditionalFormatting>
  <conditionalFormatting sqref="C1989">
    <cfRule type="duplicateValues" dxfId="3" priority="11701"/>
    <cfRule type="duplicateValues" dxfId="3" priority="11218"/>
    <cfRule type="duplicateValues" dxfId="3" priority="10735"/>
    <cfRule type="duplicateValues" dxfId="3" priority="10252"/>
    <cfRule type="duplicateValues" dxfId="3" priority="9769"/>
    <cfRule type="duplicateValues" dxfId="3" priority="9286"/>
    <cfRule type="duplicateValues" dxfId="3" priority="8803"/>
    <cfRule type="duplicateValues" dxfId="3" priority="8320"/>
    <cfRule type="duplicateValues" dxfId="3" priority="7837"/>
  </conditionalFormatting>
  <conditionalFormatting sqref="D1989">
    <cfRule type="duplicateValues" dxfId="3" priority="14599"/>
    <cfRule type="duplicateValues" dxfId="3" priority="14116"/>
    <cfRule type="duplicateValues" dxfId="3" priority="13633"/>
    <cfRule type="duplicateValues" dxfId="3" priority="13150"/>
    <cfRule type="duplicateValues" dxfId="3" priority="12667"/>
    <cfRule type="duplicateValues" dxfId="3" priority="12184"/>
  </conditionalFormatting>
  <conditionalFormatting sqref="C1990">
    <cfRule type="duplicateValues" dxfId="3" priority="11700"/>
    <cfRule type="duplicateValues" dxfId="3" priority="11217"/>
    <cfRule type="duplicateValues" dxfId="3" priority="10734"/>
    <cfRule type="duplicateValues" dxfId="3" priority="10251"/>
    <cfRule type="duplicateValues" dxfId="3" priority="9768"/>
    <cfRule type="duplicateValues" dxfId="3" priority="9285"/>
    <cfRule type="duplicateValues" dxfId="3" priority="8802"/>
    <cfRule type="duplicateValues" dxfId="3" priority="8319"/>
    <cfRule type="duplicateValues" dxfId="3" priority="7836"/>
  </conditionalFormatting>
  <conditionalFormatting sqref="D1990">
    <cfRule type="duplicateValues" dxfId="3" priority="14598"/>
    <cfRule type="duplicateValues" dxfId="3" priority="14115"/>
    <cfRule type="duplicateValues" dxfId="3" priority="13632"/>
    <cfRule type="duplicateValues" dxfId="3" priority="13149"/>
    <cfRule type="duplicateValues" dxfId="3" priority="12666"/>
    <cfRule type="duplicateValues" dxfId="3" priority="12183"/>
  </conditionalFormatting>
  <conditionalFormatting sqref="C1991">
    <cfRule type="duplicateValues" dxfId="3" priority="11699"/>
    <cfRule type="duplicateValues" dxfId="3" priority="11216"/>
    <cfRule type="duplicateValues" dxfId="3" priority="10733"/>
    <cfRule type="duplicateValues" dxfId="3" priority="10250"/>
    <cfRule type="duplicateValues" dxfId="3" priority="9767"/>
    <cfRule type="duplicateValues" dxfId="3" priority="9284"/>
    <cfRule type="duplicateValues" dxfId="3" priority="8801"/>
    <cfRule type="duplicateValues" dxfId="3" priority="8318"/>
    <cfRule type="duplicateValues" dxfId="3" priority="7835"/>
  </conditionalFormatting>
  <conditionalFormatting sqref="D1991">
    <cfRule type="duplicateValues" dxfId="3" priority="14597"/>
    <cfRule type="duplicateValues" dxfId="3" priority="14114"/>
    <cfRule type="duplicateValues" dxfId="3" priority="13631"/>
    <cfRule type="duplicateValues" dxfId="3" priority="13148"/>
    <cfRule type="duplicateValues" dxfId="3" priority="12665"/>
    <cfRule type="duplicateValues" dxfId="3" priority="12182"/>
  </conditionalFormatting>
  <conditionalFormatting sqref="C1992">
    <cfRule type="duplicateValues" dxfId="3" priority="11698"/>
    <cfRule type="duplicateValues" dxfId="3" priority="11215"/>
    <cfRule type="duplicateValues" dxfId="3" priority="10732"/>
    <cfRule type="duplicateValues" dxfId="3" priority="10249"/>
    <cfRule type="duplicateValues" dxfId="3" priority="9766"/>
    <cfRule type="duplicateValues" dxfId="3" priority="9283"/>
    <cfRule type="duplicateValues" dxfId="3" priority="8800"/>
    <cfRule type="duplicateValues" dxfId="3" priority="8317"/>
    <cfRule type="duplicateValues" dxfId="3" priority="7834"/>
  </conditionalFormatting>
  <conditionalFormatting sqref="D1992">
    <cfRule type="duplicateValues" dxfId="3" priority="14596"/>
    <cfRule type="duplicateValues" dxfId="3" priority="14113"/>
    <cfRule type="duplicateValues" dxfId="3" priority="13630"/>
    <cfRule type="duplicateValues" dxfId="3" priority="13147"/>
    <cfRule type="duplicateValues" dxfId="3" priority="12664"/>
    <cfRule type="duplicateValues" dxfId="3" priority="12181"/>
  </conditionalFormatting>
  <conditionalFormatting sqref="C1993">
    <cfRule type="duplicateValues" dxfId="3" priority="11697"/>
    <cfRule type="duplicateValues" dxfId="3" priority="11214"/>
    <cfRule type="duplicateValues" dxfId="3" priority="10731"/>
    <cfRule type="duplicateValues" dxfId="3" priority="10248"/>
    <cfRule type="duplicateValues" dxfId="3" priority="9765"/>
    <cfRule type="duplicateValues" dxfId="3" priority="9282"/>
    <cfRule type="duplicateValues" dxfId="3" priority="8799"/>
    <cfRule type="duplicateValues" dxfId="3" priority="8316"/>
    <cfRule type="duplicateValues" dxfId="3" priority="7833"/>
  </conditionalFormatting>
  <conditionalFormatting sqref="D1993">
    <cfRule type="duplicateValues" dxfId="3" priority="14595"/>
    <cfRule type="duplicateValues" dxfId="3" priority="14112"/>
    <cfRule type="duplicateValues" dxfId="3" priority="13629"/>
    <cfRule type="duplicateValues" dxfId="3" priority="13146"/>
    <cfRule type="duplicateValues" dxfId="3" priority="12663"/>
    <cfRule type="duplicateValues" dxfId="3" priority="12180"/>
  </conditionalFormatting>
  <conditionalFormatting sqref="C1994">
    <cfRule type="duplicateValues" dxfId="3" priority="11696"/>
    <cfRule type="duplicateValues" dxfId="3" priority="11213"/>
    <cfRule type="duplicateValues" dxfId="3" priority="10730"/>
    <cfRule type="duplicateValues" dxfId="3" priority="10247"/>
    <cfRule type="duplicateValues" dxfId="3" priority="9764"/>
    <cfRule type="duplicateValues" dxfId="3" priority="9281"/>
    <cfRule type="duplicateValues" dxfId="3" priority="8798"/>
    <cfRule type="duplicateValues" dxfId="3" priority="8315"/>
    <cfRule type="duplicateValues" dxfId="3" priority="7832"/>
  </conditionalFormatting>
  <conditionalFormatting sqref="D1994">
    <cfRule type="duplicateValues" dxfId="3" priority="14594"/>
    <cfRule type="duplicateValues" dxfId="3" priority="14111"/>
    <cfRule type="duplicateValues" dxfId="3" priority="13628"/>
    <cfRule type="duplicateValues" dxfId="3" priority="13145"/>
    <cfRule type="duplicateValues" dxfId="3" priority="12662"/>
    <cfRule type="duplicateValues" dxfId="3" priority="12179"/>
  </conditionalFormatting>
  <conditionalFormatting sqref="C1995">
    <cfRule type="duplicateValues" dxfId="3" priority="11695"/>
    <cfRule type="duplicateValues" dxfId="3" priority="11212"/>
    <cfRule type="duplicateValues" dxfId="3" priority="10729"/>
    <cfRule type="duplicateValues" dxfId="3" priority="10246"/>
    <cfRule type="duplicateValues" dxfId="3" priority="9763"/>
    <cfRule type="duplicateValues" dxfId="3" priority="9280"/>
    <cfRule type="duplicateValues" dxfId="3" priority="8797"/>
    <cfRule type="duplicateValues" dxfId="3" priority="8314"/>
    <cfRule type="duplicateValues" dxfId="3" priority="7831"/>
  </conditionalFormatting>
  <conditionalFormatting sqref="D1995">
    <cfRule type="duplicateValues" dxfId="3" priority="14593"/>
    <cfRule type="duplicateValues" dxfId="3" priority="14110"/>
    <cfRule type="duplicateValues" dxfId="3" priority="13627"/>
    <cfRule type="duplicateValues" dxfId="3" priority="13144"/>
    <cfRule type="duplicateValues" dxfId="3" priority="12661"/>
    <cfRule type="duplicateValues" dxfId="3" priority="12178"/>
  </conditionalFormatting>
  <conditionalFormatting sqref="C1996">
    <cfRule type="duplicateValues" dxfId="3" priority="11694"/>
    <cfRule type="duplicateValues" dxfId="3" priority="11211"/>
    <cfRule type="duplicateValues" dxfId="3" priority="10728"/>
    <cfRule type="duplicateValues" dxfId="3" priority="10245"/>
    <cfRule type="duplicateValues" dxfId="3" priority="9762"/>
    <cfRule type="duplicateValues" dxfId="3" priority="9279"/>
    <cfRule type="duplicateValues" dxfId="3" priority="8796"/>
    <cfRule type="duplicateValues" dxfId="3" priority="8313"/>
    <cfRule type="duplicateValues" dxfId="3" priority="7830"/>
  </conditionalFormatting>
  <conditionalFormatting sqref="D1996">
    <cfRule type="duplicateValues" dxfId="3" priority="14592"/>
    <cfRule type="duplicateValues" dxfId="3" priority="14109"/>
    <cfRule type="duplicateValues" dxfId="3" priority="13626"/>
    <cfRule type="duplicateValues" dxfId="3" priority="13143"/>
    <cfRule type="duplicateValues" dxfId="3" priority="12660"/>
    <cfRule type="duplicateValues" dxfId="3" priority="12177"/>
  </conditionalFormatting>
  <conditionalFormatting sqref="C1997">
    <cfRule type="duplicateValues" dxfId="3" priority="11693"/>
    <cfRule type="duplicateValues" dxfId="3" priority="11210"/>
    <cfRule type="duplicateValues" dxfId="3" priority="10727"/>
    <cfRule type="duplicateValues" dxfId="3" priority="10244"/>
    <cfRule type="duplicateValues" dxfId="3" priority="9761"/>
    <cfRule type="duplicateValues" dxfId="3" priority="9278"/>
    <cfRule type="duplicateValues" dxfId="3" priority="8795"/>
    <cfRule type="duplicateValues" dxfId="3" priority="8312"/>
    <cfRule type="duplicateValues" dxfId="3" priority="7829"/>
  </conditionalFormatting>
  <conditionalFormatting sqref="D1997">
    <cfRule type="duplicateValues" dxfId="3" priority="14591"/>
    <cfRule type="duplicateValues" dxfId="3" priority="14108"/>
    <cfRule type="duplicateValues" dxfId="3" priority="13625"/>
    <cfRule type="duplicateValues" dxfId="3" priority="13142"/>
    <cfRule type="duplicateValues" dxfId="3" priority="12659"/>
    <cfRule type="duplicateValues" dxfId="3" priority="12176"/>
  </conditionalFormatting>
  <conditionalFormatting sqref="C1998">
    <cfRule type="duplicateValues" dxfId="3" priority="11692"/>
    <cfRule type="duplicateValues" dxfId="3" priority="11209"/>
    <cfRule type="duplicateValues" dxfId="3" priority="10726"/>
    <cfRule type="duplicateValues" dxfId="3" priority="10243"/>
    <cfRule type="duplicateValues" dxfId="3" priority="9760"/>
    <cfRule type="duplicateValues" dxfId="3" priority="9277"/>
    <cfRule type="duplicateValues" dxfId="3" priority="8794"/>
    <cfRule type="duplicateValues" dxfId="3" priority="8311"/>
    <cfRule type="duplicateValues" dxfId="3" priority="7828"/>
  </conditionalFormatting>
  <conditionalFormatting sqref="D1998">
    <cfRule type="duplicateValues" dxfId="3" priority="14590"/>
    <cfRule type="duplicateValues" dxfId="3" priority="14107"/>
    <cfRule type="duplicateValues" dxfId="3" priority="13624"/>
    <cfRule type="duplicateValues" dxfId="3" priority="13141"/>
    <cfRule type="duplicateValues" dxfId="3" priority="12658"/>
    <cfRule type="duplicateValues" dxfId="3" priority="12175"/>
  </conditionalFormatting>
  <conditionalFormatting sqref="C1999">
    <cfRule type="duplicateValues" dxfId="3" priority="11691"/>
    <cfRule type="duplicateValues" dxfId="3" priority="11208"/>
    <cfRule type="duplicateValues" dxfId="3" priority="10725"/>
    <cfRule type="duplicateValues" dxfId="3" priority="10242"/>
    <cfRule type="duplicateValues" dxfId="3" priority="9759"/>
    <cfRule type="duplicateValues" dxfId="3" priority="9276"/>
    <cfRule type="duplicateValues" dxfId="3" priority="8793"/>
    <cfRule type="duplicateValues" dxfId="3" priority="8310"/>
    <cfRule type="duplicateValues" dxfId="3" priority="7827"/>
  </conditionalFormatting>
  <conditionalFormatting sqref="D1999">
    <cfRule type="duplicateValues" dxfId="3" priority="14589"/>
    <cfRule type="duplicateValues" dxfId="3" priority="14106"/>
    <cfRule type="duplicateValues" dxfId="3" priority="13623"/>
    <cfRule type="duplicateValues" dxfId="3" priority="13140"/>
    <cfRule type="duplicateValues" dxfId="3" priority="12657"/>
    <cfRule type="duplicateValues" dxfId="3" priority="12174"/>
  </conditionalFormatting>
  <conditionalFormatting sqref="C2000">
    <cfRule type="duplicateValues" dxfId="3" priority="11690"/>
    <cfRule type="duplicateValues" dxfId="3" priority="11207"/>
    <cfRule type="duplicateValues" dxfId="3" priority="10724"/>
    <cfRule type="duplicateValues" dxfId="3" priority="10241"/>
    <cfRule type="duplicateValues" dxfId="3" priority="9758"/>
    <cfRule type="duplicateValues" dxfId="3" priority="9275"/>
    <cfRule type="duplicateValues" dxfId="3" priority="8792"/>
    <cfRule type="duplicateValues" dxfId="3" priority="8309"/>
    <cfRule type="duplicateValues" dxfId="3" priority="7826"/>
  </conditionalFormatting>
  <conditionalFormatting sqref="D2000">
    <cfRule type="duplicateValues" dxfId="3" priority="14588"/>
    <cfRule type="duplicateValues" dxfId="3" priority="14105"/>
    <cfRule type="duplicateValues" dxfId="3" priority="13622"/>
    <cfRule type="duplicateValues" dxfId="3" priority="13139"/>
    <cfRule type="duplicateValues" dxfId="3" priority="12656"/>
    <cfRule type="duplicateValues" dxfId="3" priority="12173"/>
  </conditionalFormatting>
  <conditionalFormatting sqref="C2001">
    <cfRule type="duplicateValues" dxfId="3" priority="11689"/>
    <cfRule type="duplicateValues" dxfId="3" priority="11206"/>
    <cfRule type="duplicateValues" dxfId="3" priority="10723"/>
    <cfRule type="duplicateValues" dxfId="3" priority="10240"/>
    <cfRule type="duplicateValues" dxfId="3" priority="9757"/>
    <cfRule type="duplicateValues" dxfId="3" priority="9274"/>
    <cfRule type="duplicateValues" dxfId="3" priority="8791"/>
    <cfRule type="duplicateValues" dxfId="3" priority="8308"/>
    <cfRule type="duplicateValues" dxfId="3" priority="7825"/>
  </conditionalFormatting>
  <conditionalFormatting sqref="D2001">
    <cfRule type="duplicateValues" dxfId="3" priority="14587"/>
    <cfRule type="duplicateValues" dxfId="3" priority="14104"/>
    <cfRule type="duplicateValues" dxfId="3" priority="13621"/>
    <cfRule type="duplicateValues" dxfId="3" priority="13138"/>
    <cfRule type="duplicateValues" dxfId="3" priority="12655"/>
    <cfRule type="duplicateValues" dxfId="3" priority="12172"/>
  </conditionalFormatting>
  <conditionalFormatting sqref="C2002">
    <cfRule type="duplicateValues" dxfId="3" priority="11688"/>
    <cfRule type="duplicateValues" dxfId="3" priority="11205"/>
    <cfRule type="duplicateValues" dxfId="3" priority="10722"/>
    <cfRule type="duplicateValues" dxfId="3" priority="10239"/>
    <cfRule type="duplicateValues" dxfId="3" priority="9756"/>
    <cfRule type="duplicateValues" dxfId="3" priority="9273"/>
    <cfRule type="duplicateValues" dxfId="3" priority="8790"/>
    <cfRule type="duplicateValues" dxfId="3" priority="8307"/>
    <cfRule type="duplicateValues" dxfId="3" priority="7824"/>
  </conditionalFormatting>
  <conditionalFormatting sqref="D2002">
    <cfRule type="duplicateValues" dxfId="3" priority="14586"/>
    <cfRule type="duplicateValues" dxfId="3" priority="14103"/>
    <cfRule type="duplicateValues" dxfId="3" priority="13620"/>
    <cfRule type="duplicateValues" dxfId="3" priority="13137"/>
    <cfRule type="duplicateValues" dxfId="3" priority="12654"/>
    <cfRule type="duplicateValues" dxfId="3" priority="12171"/>
  </conditionalFormatting>
  <conditionalFormatting sqref="C2003">
    <cfRule type="duplicateValues" dxfId="3" priority="11687"/>
    <cfRule type="duplicateValues" dxfId="3" priority="11204"/>
    <cfRule type="duplicateValues" dxfId="3" priority="10721"/>
    <cfRule type="duplicateValues" dxfId="3" priority="10238"/>
    <cfRule type="duplicateValues" dxfId="3" priority="9755"/>
    <cfRule type="duplicateValues" dxfId="3" priority="9272"/>
    <cfRule type="duplicateValues" dxfId="3" priority="8789"/>
    <cfRule type="duplicateValues" dxfId="3" priority="8306"/>
    <cfRule type="duplicateValues" dxfId="3" priority="7823"/>
  </conditionalFormatting>
  <conditionalFormatting sqref="D2003">
    <cfRule type="duplicateValues" dxfId="3" priority="14585"/>
    <cfRule type="duplicateValues" dxfId="3" priority="14102"/>
    <cfRule type="duplicateValues" dxfId="3" priority="13619"/>
    <cfRule type="duplicateValues" dxfId="3" priority="13136"/>
    <cfRule type="duplicateValues" dxfId="3" priority="12653"/>
    <cfRule type="duplicateValues" dxfId="3" priority="12170"/>
  </conditionalFormatting>
  <conditionalFormatting sqref="C2004">
    <cfRule type="duplicateValues" dxfId="3" priority="11686"/>
    <cfRule type="duplicateValues" dxfId="3" priority="11203"/>
    <cfRule type="duplicateValues" dxfId="3" priority="10720"/>
    <cfRule type="duplicateValues" dxfId="3" priority="10237"/>
    <cfRule type="duplicateValues" dxfId="3" priority="9754"/>
    <cfRule type="duplicateValues" dxfId="3" priority="9271"/>
    <cfRule type="duplicateValues" dxfId="3" priority="8788"/>
    <cfRule type="duplicateValues" dxfId="3" priority="8305"/>
    <cfRule type="duplicateValues" dxfId="3" priority="7822"/>
  </conditionalFormatting>
  <conditionalFormatting sqref="D2004">
    <cfRule type="duplicateValues" dxfId="3" priority="14584"/>
    <cfRule type="duplicateValues" dxfId="3" priority="14101"/>
    <cfRule type="duplicateValues" dxfId="3" priority="13618"/>
    <cfRule type="duplicateValues" dxfId="3" priority="13135"/>
    <cfRule type="duplicateValues" dxfId="3" priority="12652"/>
    <cfRule type="duplicateValues" dxfId="3" priority="12169"/>
  </conditionalFormatting>
  <conditionalFormatting sqref="C2005">
    <cfRule type="duplicateValues" dxfId="3" priority="11685"/>
    <cfRule type="duplicateValues" dxfId="3" priority="11202"/>
    <cfRule type="duplicateValues" dxfId="3" priority="10719"/>
    <cfRule type="duplicateValues" dxfId="3" priority="10236"/>
    <cfRule type="duplicateValues" dxfId="3" priority="9753"/>
    <cfRule type="duplicateValues" dxfId="3" priority="9270"/>
    <cfRule type="duplicateValues" dxfId="3" priority="8787"/>
    <cfRule type="duplicateValues" dxfId="3" priority="8304"/>
    <cfRule type="duplicateValues" dxfId="3" priority="7821"/>
  </conditionalFormatting>
  <conditionalFormatting sqref="D2005">
    <cfRule type="duplicateValues" dxfId="3" priority="14583"/>
    <cfRule type="duplicateValues" dxfId="3" priority="14100"/>
    <cfRule type="duplicateValues" dxfId="3" priority="13617"/>
    <cfRule type="duplicateValues" dxfId="3" priority="13134"/>
    <cfRule type="duplicateValues" dxfId="3" priority="12651"/>
    <cfRule type="duplicateValues" dxfId="3" priority="12168"/>
  </conditionalFormatting>
  <conditionalFormatting sqref="C2006">
    <cfRule type="duplicateValues" dxfId="3" priority="11684"/>
    <cfRule type="duplicateValues" dxfId="3" priority="11201"/>
    <cfRule type="duplicateValues" dxfId="3" priority="10718"/>
    <cfRule type="duplicateValues" dxfId="3" priority="10235"/>
    <cfRule type="duplicateValues" dxfId="3" priority="9752"/>
    <cfRule type="duplicateValues" dxfId="3" priority="9269"/>
    <cfRule type="duplicateValues" dxfId="3" priority="8786"/>
    <cfRule type="duplicateValues" dxfId="3" priority="8303"/>
    <cfRule type="duplicateValues" dxfId="3" priority="7820"/>
  </conditionalFormatting>
  <conditionalFormatting sqref="D2006">
    <cfRule type="duplicateValues" dxfId="3" priority="14582"/>
    <cfRule type="duplicateValues" dxfId="3" priority="14099"/>
    <cfRule type="duplicateValues" dxfId="3" priority="13616"/>
    <cfRule type="duplicateValues" dxfId="3" priority="13133"/>
    <cfRule type="duplicateValues" dxfId="3" priority="12650"/>
    <cfRule type="duplicateValues" dxfId="3" priority="12167"/>
  </conditionalFormatting>
  <conditionalFormatting sqref="C2007">
    <cfRule type="duplicateValues" dxfId="3" priority="11683"/>
    <cfRule type="duplicateValues" dxfId="3" priority="11200"/>
    <cfRule type="duplicateValues" dxfId="3" priority="10717"/>
    <cfRule type="duplicateValues" dxfId="3" priority="10234"/>
    <cfRule type="duplicateValues" dxfId="3" priority="9751"/>
    <cfRule type="duplicateValues" dxfId="3" priority="9268"/>
    <cfRule type="duplicateValues" dxfId="3" priority="8785"/>
    <cfRule type="duplicateValues" dxfId="3" priority="8302"/>
    <cfRule type="duplicateValues" dxfId="3" priority="7819"/>
  </conditionalFormatting>
  <conditionalFormatting sqref="D2007">
    <cfRule type="duplicateValues" dxfId="3" priority="14581"/>
    <cfRule type="duplicateValues" dxfId="3" priority="14098"/>
    <cfRule type="duplicateValues" dxfId="3" priority="13615"/>
    <cfRule type="duplicateValues" dxfId="3" priority="13132"/>
    <cfRule type="duplicateValues" dxfId="3" priority="12649"/>
    <cfRule type="duplicateValues" dxfId="3" priority="12166"/>
  </conditionalFormatting>
  <conditionalFormatting sqref="C2008">
    <cfRule type="duplicateValues" dxfId="3" priority="11682"/>
    <cfRule type="duplicateValues" dxfId="3" priority="11199"/>
    <cfRule type="duplicateValues" dxfId="3" priority="10716"/>
    <cfRule type="duplicateValues" dxfId="3" priority="10233"/>
    <cfRule type="duplicateValues" dxfId="3" priority="9750"/>
    <cfRule type="duplicateValues" dxfId="3" priority="9267"/>
    <cfRule type="duplicateValues" dxfId="3" priority="8784"/>
    <cfRule type="duplicateValues" dxfId="3" priority="8301"/>
    <cfRule type="duplicateValues" dxfId="3" priority="7818"/>
  </conditionalFormatting>
  <conditionalFormatting sqref="D2008">
    <cfRule type="duplicateValues" dxfId="3" priority="14580"/>
    <cfRule type="duplicateValues" dxfId="3" priority="14097"/>
    <cfRule type="duplicateValues" dxfId="3" priority="13614"/>
    <cfRule type="duplicateValues" dxfId="3" priority="13131"/>
    <cfRule type="duplicateValues" dxfId="3" priority="12648"/>
    <cfRule type="duplicateValues" dxfId="3" priority="12165"/>
  </conditionalFormatting>
  <conditionalFormatting sqref="C2009">
    <cfRule type="duplicateValues" dxfId="3" priority="11681"/>
    <cfRule type="duplicateValues" dxfId="3" priority="11198"/>
    <cfRule type="duplicateValues" dxfId="3" priority="10715"/>
    <cfRule type="duplicateValues" dxfId="3" priority="10232"/>
    <cfRule type="duplicateValues" dxfId="3" priority="9749"/>
    <cfRule type="duplicateValues" dxfId="3" priority="9266"/>
    <cfRule type="duplicateValues" dxfId="3" priority="8783"/>
    <cfRule type="duplicateValues" dxfId="3" priority="8300"/>
    <cfRule type="duplicateValues" dxfId="3" priority="7817"/>
  </conditionalFormatting>
  <conditionalFormatting sqref="D2009">
    <cfRule type="duplicateValues" dxfId="3" priority="14579"/>
    <cfRule type="duplicateValues" dxfId="3" priority="14096"/>
    <cfRule type="duplicateValues" dxfId="3" priority="13613"/>
    <cfRule type="duplicateValues" dxfId="3" priority="13130"/>
    <cfRule type="duplicateValues" dxfId="3" priority="12647"/>
    <cfRule type="duplicateValues" dxfId="3" priority="12164"/>
  </conditionalFormatting>
  <conditionalFormatting sqref="C2010">
    <cfRule type="duplicateValues" dxfId="3" priority="11680"/>
    <cfRule type="duplicateValues" dxfId="3" priority="11197"/>
    <cfRule type="duplicateValues" dxfId="3" priority="10714"/>
    <cfRule type="duplicateValues" dxfId="3" priority="10231"/>
    <cfRule type="duplicateValues" dxfId="3" priority="9748"/>
    <cfRule type="duplicateValues" dxfId="3" priority="9265"/>
    <cfRule type="duplicateValues" dxfId="3" priority="8782"/>
    <cfRule type="duplicateValues" dxfId="3" priority="8299"/>
    <cfRule type="duplicateValues" dxfId="3" priority="7816"/>
  </conditionalFormatting>
  <conditionalFormatting sqref="D2010">
    <cfRule type="duplicateValues" dxfId="3" priority="14578"/>
    <cfRule type="duplicateValues" dxfId="3" priority="14095"/>
    <cfRule type="duplicateValues" dxfId="3" priority="13612"/>
    <cfRule type="duplicateValues" dxfId="3" priority="13129"/>
    <cfRule type="duplicateValues" dxfId="3" priority="12646"/>
    <cfRule type="duplicateValues" dxfId="3" priority="12163"/>
  </conditionalFormatting>
  <conditionalFormatting sqref="C2011">
    <cfRule type="duplicateValues" dxfId="3" priority="11679"/>
    <cfRule type="duplicateValues" dxfId="3" priority="11196"/>
    <cfRule type="duplicateValues" dxfId="3" priority="10713"/>
    <cfRule type="duplicateValues" dxfId="3" priority="10230"/>
    <cfRule type="duplicateValues" dxfId="3" priority="9747"/>
    <cfRule type="duplicateValues" dxfId="3" priority="9264"/>
    <cfRule type="duplicateValues" dxfId="3" priority="8781"/>
    <cfRule type="duplicateValues" dxfId="3" priority="8298"/>
    <cfRule type="duplicateValues" dxfId="3" priority="7815"/>
  </conditionalFormatting>
  <conditionalFormatting sqref="D2011">
    <cfRule type="duplicateValues" dxfId="3" priority="14577"/>
    <cfRule type="duplicateValues" dxfId="3" priority="14094"/>
    <cfRule type="duplicateValues" dxfId="3" priority="13611"/>
    <cfRule type="duplicateValues" dxfId="3" priority="13128"/>
    <cfRule type="duplicateValues" dxfId="3" priority="12645"/>
    <cfRule type="duplicateValues" dxfId="3" priority="12162"/>
  </conditionalFormatting>
  <conditionalFormatting sqref="C2012">
    <cfRule type="duplicateValues" dxfId="3" priority="11678"/>
    <cfRule type="duplicateValues" dxfId="3" priority="11195"/>
    <cfRule type="duplicateValues" dxfId="3" priority="10712"/>
    <cfRule type="duplicateValues" dxfId="3" priority="10229"/>
    <cfRule type="duplicateValues" dxfId="3" priority="9746"/>
    <cfRule type="duplicateValues" dxfId="3" priority="9263"/>
    <cfRule type="duplicateValues" dxfId="3" priority="8780"/>
    <cfRule type="duplicateValues" dxfId="3" priority="8297"/>
    <cfRule type="duplicateValues" dxfId="3" priority="7814"/>
  </conditionalFormatting>
  <conditionalFormatting sqref="D2012">
    <cfRule type="duplicateValues" dxfId="3" priority="14576"/>
    <cfRule type="duplicateValues" dxfId="3" priority="14093"/>
    <cfRule type="duplicateValues" dxfId="3" priority="13610"/>
    <cfRule type="duplicateValues" dxfId="3" priority="13127"/>
    <cfRule type="duplicateValues" dxfId="3" priority="12644"/>
    <cfRule type="duplicateValues" dxfId="3" priority="12161"/>
  </conditionalFormatting>
  <conditionalFormatting sqref="C2013">
    <cfRule type="duplicateValues" dxfId="3" priority="11677"/>
    <cfRule type="duplicateValues" dxfId="3" priority="11194"/>
    <cfRule type="duplicateValues" dxfId="3" priority="10711"/>
    <cfRule type="duplicateValues" dxfId="3" priority="10228"/>
    <cfRule type="duplicateValues" dxfId="3" priority="9745"/>
    <cfRule type="duplicateValues" dxfId="3" priority="9262"/>
    <cfRule type="duplicateValues" dxfId="3" priority="8779"/>
    <cfRule type="duplicateValues" dxfId="3" priority="8296"/>
    <cfRule type="duplicateValues" dxfId="3" priority="7813"/>
  </conditionalFormatting>
  <conditionalFormatting sqref="D2013">
    <cfRule type="duplicateValues" dxfId="3" priority="14575"/>
    <cfRule type="duplicateValues" dxfId="3" priority="14092"/>
    <cfRule type="duplicateValues" dxfId="3" priority="13609"/>
    <cfRule type="duplicateValues" dxfId="3" priority="13126"/>
    <cfRule type="duplicateValues" dxfId="3" priority="12643"/>
    <cfRule type="duplicateValues" dxfId="3" priority="12160"/>
  </conditionalFormatting>
  <conditionalFormatting sqref="C2014">
    <cfRule type="duplicateValues" dxfId="3" priority="11676"/>
    <cfRule type="duplicateValues" dxfId="3" priority="11193"/>
    <cfRule type="duplicateValues" dxfId="3" priority="10710"/>
    <cfRule type="duplicateValues" dxfId="3" priority="10227"/>
    <cfRule type="duplicateValues" dxfId="3" priority="9744"/>
    <cfRule type="duplicateValues" dxfId="3" priority="9261"/>
    <cfRule type="duplicateValues" dxfId="3" priority="8778"/>
    <cfRule type="duplicateValues" dxfId="3" priority="8295"/>
    <cfRule type="duplicateValues" dxfId="3" priority="7812"/>
  </conditionalFormatting>
  <conditionalFormatting sqref="D2014">
    <cfRule type="duplicateValues" dxfId="3" priority="14574"/>
    <cfRule type="duplicateValues" dxfId="3" priority="14091"/>
    <cfRule type="duplicateValues" dxfId="3" priority="13608"/>
    <cfRule type="duplicateValues" dxfId="3" priority="13125"/>
    <cfRule type="duplicateValues" dxfId="3" priority="12642"/>
    <cfRule type="duplicateValues" dxfId="3" priority="12159"/>
  </conditionalFormatting>
  <conditionalFormatting sqref="C2015">
    <cfRule type="duplicateValues" dxfId="3" priority="11675"/>
    <cfRule type="duplicateValues" dxfId="3" priority="11192"/>
    <cfRule type="duplicateValues" dxfId="3" priority="10709"/>
    <cfRule type="duplicateValues" dxfId="3" priority="10226"/>
    <cfRule type="duplicateValues" dxfId="3" priority="9743"/>
    <cfRule type="duplicateValues" dxfId="3" priority="9260"/>
    <cfRule type="duplicateValues" dxfId="3" priority="8777"/>
    <cfRule type="duplicateValues" dxfId="3" priority="8294"/>
    <cfRule type="duplicateValues" dxfId="3" priority="7811"/>
  </conditionalFormatting>
  <conditionalFormatting sqref="D2015">
    <cfRule type="duplicateValues" dxfId="3" priority="14573"/>
    <cfRule type="duplicateValues" dxfId="3" priority="14090"/>
    <cfRule type="duplicateValues" dxfId="3" priority="13607"/>
    <cfRule type="duplicateValues" dxfId="3" priority="13124"/>
    <cfRule type="duplicateValues" dxfId="3" priority="12641"/>
    <cfRule type="duplicateValues" dxfId="3" priority="12158"/>
  </conditionalFormatting>
  <conditionalFormatting sqref="C2016">
    <cfRule type="duplicateValues" dxfId="3" priority="11674"/>
    <cfRule type="duplicateValues" dxfId="3" priority="11191"/>
    <cfRule type="duplicateValues" dxfId="3" priority="10708"/>
    <cfRule type="duplicateValues" dxfId="3" priority="10225"/>
    <cfRule type="duplicateValues" dxfId="3" priority="9742"/>
    <cfRule type="duplicateValues" dxfId="3" priority="9259"/>
    <cfRule type="duplicateValues" dxfId="3" priority="8776"/>
    <cfRule type="duplicateValues" dxfId="3" priority="8293"/>
    <cfRule type="duplicateValues" dxfId="3" priority="7810"/>
  </conditionalFormatting>
  <conditionalFormatting sqref="D2016">
    <cfRule type="duplicateValues" dxfId="3" priority="14572"/>
    <cfRule type="duplicateValues" dxfId="3" priority="14089"/>
    <cfRule type="duplicateValues" dxfId="3" priority="13606"/>
    <cfRule type="duplicateValues" dxfId="3" priority="13123"/>
    <cfRule type="duplicateValues" dxfId="3" priority="12640"/>
    <cfRule type="duplicateValues" dxfId="3" priority="12157"/>
  </conditionalFormatting>
  <conditionalFormatting sqref="C2017">
    <cfRule type="duplicateValues" dxfId="3" priority="11673"/>
    <cfRule type="duplicateValues" dxfId="3" priority="11190"/>
    <cfRule type="duplicateValues" dxfId="3" priority="10707"/>
    <cfRule type="duplicateValues" dxfId="3" priority="10224"/>
    <cfRule type="duplicateValues" dxfId="3" priority="9741"/>
    <cfRule type="duplicateValues" dxfId="3" priority="9258"/>
    <cfRule type="duplicateValues" dxfId="3" priority="8775"/>
    <cfRule type="duplicateValues" dxfId="3" priority="8292"/>
    <cfRule type="duplicateValues" dxfId="3" priority="7809"/>
  </conditionalFormatting>
  <conditionalFormatting sqref="D2017">
    <cfRule type="duplicateValues" dxfId="3" priority="14571"/>
    <cfRule type="duplicateValues" dxfId="3" priority="14088"/>
    <cfRule type="duplicateValues" dxfId="3" priority="13605"/>
    <cfRule type="duplicateValues" dxfId="3" priority="13122"/>
    <cfRule type="duplicateValues" dxfId="3" priority="12639"/>
    <cfRule type="duplicateValues" dxfId="3" priority="12156"/>
  </conditionalFormatting>
  <conditionalFormatting sqref="C2018">
    <cfRule type="duplicateValues" dxfId="3" priority="11672"/>
    <cfRule type="duplicateValues" dxfId="3" priority="11189"/>
    <cfRule type="duplicateValues" dxfId="3" priority="10706"/>
    <cfRule type="duplicateValues" dxfId="3" priority="10223"/>
    <cfRule type="duplicateValues" dxfId="3" priority="9740"/>
    <cfRule type="duplicateValues" dxfId="3" priority="9257"/>
    <cfRule type="duplicateValues" dxfId="3" priority="8774"/>
    <cfRule type="duplicateValues" dxfId="3" priority="8291"/>
    <cfRule type="duplicateValues" dxfId="3" priority="7808"/>
  </conditionalFormatting>
  <conditionalFormatting sqref="D2018">
    <cfRule type="duplicateValues" dxfId="3" priority="14570"/>
    <cfRule type="duplicateValues" dxfId="3" priority="14087"/>
    <cfRule type="duplicateValues" dxfId="3" priority="13604"/>
    <cfRule type="duplicateValues" dxfId="3" priority="13121"/>
    <cfRule type="duplicateValues" dxfId="3" priority="12638"/>
    <cfRule type="duplicateValues" dxfId="3" priority="12155"/>
  </conditionalFormatting>
  <conditionalFormatting sqref="C2019">
    <cfRule type="duplicateValues" dxfId="3" priority="11671"/>
    <cfRule type="duplicateValues" dxfId="3" priority="11188"/>
    <cfRule type="duplicateValues" dxfId="3" priority="10705"/>
    <cfRule type="duplicateValues" dxfId="3" priority="10222"/>
    <cfRule type="duplicateValues" dxfId="3" priority="9739"/>
    <cfRule type="duplicateValues" dxfId="3" priority="9256"/>
    <cfRule type="duplicateValues" dxfId="3" priority="8773"/>
    <cfRule type="duplicateValues" dxfId="3" priority="8290"/>
    <cfRule type="duplicateValues" dxfId="3" priority="7807"/>
  </conditionalFormatting>
  <conditionalFormatting sqref="D2019">
    <cfRule type="duplicateValues" dxfId="3" priority="14569"/>
    <cfRule type="duplicateValues" dxfId="3" priority="14086"/>
    <cfRule type="duplicateValues" dxfId="3" priority="13603"/>
    <cfRule type="duplicateValues" dxfId="3" priority="13120"/>
    <cfRule type="duplicateValues" dxfId="3" priority="12637"/>
    <cfRule type="duplicateValues" dxfId="3" priority="12154"/>
  </conditionalFormatting>
  <conditionalFormatting sqref="C2020">
    <cfRule type="duplicateValues" dxfId="3" priority="11670"/>
    <cfRule type="duplicateValues" dxfId="3" priority="11187"/>
    <cfRule type="duplicateValues" dxfId="3" priority="10704"/>
    <cfRule type="duplicateValues" dxfId="3" priority="10221"/>
    <cfRule type="duplicateValues" dxfId="3" priority="9738"/>
    <cfRule type="duplicateValues" dxfId="3" priority="9255"/>
    <cfRule type="duplicateValues" dxfId="3" priority="8772"/>
    <cfRule type="duplicateValues" dxfId="3" priority="8289"/>
    <cfRule type="duplicateValues" dxfId="3" priority="7806"/>
  </conditionalFormatting>
  <conditionalFormatting sqref="D2020">
    <cfRule type="duplicateValues" dxfId="3" priority="14568"/>
    <cfRule type="duplicateValues" dxfId="3" priority="14085"/>
    <cfRule type="duplicateValues" dxfId="3" priority="13602"/>
    <cfRule type="duplicateValues" dxfId="3" priority="13119"/>
    <cfRule type="duplicateValues" dxfId="3" priority="12636"/>
    <cfRule type="duplicateValues" dxfId="3" priority="12153"/>
  </conditionalFormatting>
  <conditionalFormatting sqref="C2021">
    <cfRule type="duplicateValues" dxfId="3" priority="11669"/>
    <cfRule type="duplicateValues" dxfId="3" priority="11186"/>
    <cfRule type="duplicateValues" dxfId="3" priority="10703"/>
    <cfRule type="duplicateValues" dxfId="3" priority="10220"/>
    <cfRule type="duplicateValues" dxfId="3" priority="9737"/>
    <cfRule type="duplicateValues" dxfId="3" priority="9254"/>
    <cfRule type="duplicateValues" dxfId="3" priority="8771"/>
    <cfRule type="duplicateValues" dxfId="3" priority="8288"/>
    <cfRule type="duplicateValues" dxfId="3" priority="7805"/>
  </conditionalFormatting>
  <conditionalFormatting sqref="D2021">
    <cfRule type="duplicateValues" dxfId="3" priority="14567"/>
    <cfRule type="duplicateValues" dxfId="3" priority="14084"/>
    <cfRule type="duplicateValues" dxfId="3" priority="13601"/>
    <cfRule type="duplicateValues" dxfId="3" priority="13118"/>
    <cfRule type="duplicateValues" dxfId="3" priority="12635"/>
    <cfRule type="duplicateValues" dxfId="3" priority="12152"/>
  </conditionalFormatting>
  <conditionalFormatting sqref="C2022">
    <cfRule type="duplicateValues" dxfId="3" priority="11668"/>
    <cfRule type="duplicateValues" dxfId="3" priority="11185"/>
    <cfRule type="duplicateValues" dxfId="3" priority="10702"/>
    <cfRule type="duplicateValues" dxfId="3" priority="10219"/>
    <cfRule type="duplicateValues" dxfId="3" priority="9736"/>
    <cfRule type="duplicateValues" dxfId="3" priority="9253"/>
    <cfRule type="duplicateValues" dxfId="3" priority="8770"/>
    <cfRule type="duplicateValues" dxfId="3" priority="8287"/>
    <cfRule type="duplicateValues" dxfId="3" priority="7804"/>
  </conditionalFormatting>
  <conditionalFormatting sqref="D2022">
    <cfRule type="duplicateValues" dxfId="3" priority="14566"/>
    <cfRule type="duplicateValues" dxfId="3" priority="14083"/>
    <cfRule type="duplicateValues" dxfId="3" priority="13600"/>
    <cfRule type="duplicateValues" dxfId="3" priority="13117"/>
    <cfRule type="duplicateValues" dxfId="3" priority="12634"/>
    <cfRule type="duplicateValues" dxfId="3" priority="12151"/>
  </conditionalFormatting>
  <conditionalFormatting sqref="C2023">
    <cfRule type="duplicateValues" dxfId="3" priority="11667"/>
    <cfRule type="duplicateValues" dxfId="3" priority="11184"/>
    <cfRule type="duplicateValues" dxfId="3" priority="10701"/>
    <cfRule type="duplicateValues" dxfId="3" priority="10218"/>
    <cfRule type="duplicateValues" dxfId="3" priority="9735"/>
    <cfRule type="duplicateValues" dxfId="3" priority="9252"/>
    <cfRule type="duplicateValues" dxfId="3" priority="8769"/>
    <cfRule type="duplicateValues" dxfId="3" priority="8286"/>
    <cfRule type="duplicateValues" dxfId="3" priority="7803"/>
  </conditionalFormatting>
  <conditionalFormatting sqref="D2023">
    <cfRule type="duplicateValues" dxfId="3" priority="14565"/>
    <cfRule type="duplicateValues" dxfId="3" priority="14082"/>
    <cfRule type="duplicateValues" dxfId="3" priority="13599"/>
    <cfRule type="duplicateValues" dxfId="3" priority="13116"/>
    <cfRule type="duplicateValues" dxfId="3" priority="12633"/>
    <cfRule type="duplicateValues" dxfId="3" priority="12150"/>
  </conditionalFormatting>
  <conditionalFormatting sqref="C2024">
    <cfRule type="duplicateValues" dxfId="3" priority="11666"/>
    <cfRule type="duplicateValues" dxfId="3" priority="11183"/>
    <cfRule type="duplicateValues" dxfId="3" priority="10700"/>
    <cfRule type="duplicateValues" dxfId="3" priority="10217"/>
    <cfRule type="duplicateValues" dxfId="3" priority="9734"/>
    <cfRule type="duplicateValues" dxfId="3" priority="9251"/>
    <cfRule type="duplicateValues" dxfId="3" priority="8768"/>
    <cfRule type="duplicateValues" dxfId="3" priority="8285"/>
    <cfRule type="duplicateValues" dxfId="3" priority="7802"/>
  </conditionalFormatting>
  <conditionalFormatting sqref="D2024">
    <cfRule type="duplicateValues" dxfId="3" priority="14564"/>
    <cfRule type="duplicateValues" dxfId="3" priority="14081"/>
    <cfRule type="duplicateValues" dxfId="3" priority="13598"/>
    <cfRule type="duplicateValues" dxfId="3" priority="13115"/>
    <cfRule type="duplicateValues" dxfId="3" priority="12632"/>
    <cfRule type="duplicateValues" dxfId="3" priority="12149"/>
  </conditionalFormatting>
  <conditionalFormatting sqref="C2025">
    <cfRule type="duplicateValues" dxfId="3" priority="11665"/>
    <cfRule type="duplicateValues" dxfId="3" priority="11182"/>
    <cfRule type="duplicateValues" dxfId="3" priority="10699"/>
    <cfRule type="duplicateValues" dxfId="3" priority="10216"/>
    <cfRule type="duplicateValues" dxfId="3" priority="9733"/>
    <cfRule type="duplicateValues" dxfId="3" priority="9250"/>
    <cfRule type="duplicateValues" dxfId="3" priority="8767"/>
    <cfRule type="duplicateValues" dxfId="3" priority="8284"/>
    <cfRule type="duplicateValues" dxfId="3" priority="7801"/>
  </conditionalFormatting>
  <conditionalFormatting sqref="D2025">
    <cfRule type="duplicateValues" dxfId="3" priority="14563"/>
    <cfRule type="duplicateValues" dxfId="3" priority="14080"/>
    <cfRule type="duplicateValues" dxfId="3" priority="13597"/>
    <cfRule type="duplicateValues" dxfId="3" priority="13114"/>
    <cfRule type="duplicateValues" dxfId="3" priority="12631"/>
    <cfRule type="duplicateValues" dxfId="3" priority="12148"/>
  </conditionalFormatting>
  <conditionalFormatting sqref="C2026">
    <cfRule type="duplicateValues" dxfId="3" priority="11664"/>
    <cfRule type="duplicateValues" dxfId="3" priority="11181"/>
    <cfRule type="duplicateValues" dxfId="3" priority="10698"/>
    <cfRule type="duplicateValues" dxfId="3" priority="10215"/>
    <cfRule type="duplicateValues" dxfId="3" priority="9732"/>
    <cfRule type="duplicateValues" dxfId="3" priority="9249"/>
    <cfRule type="duplicateValues" dxfId="3" priority="8766"/>
    <cfRule type="duplicateValues" dxfId="3" priority="8283"/>
    <cfRule type="duplicateValues" dxfId="3" priority="7800"/>
  </conditionalFormatting>
  <conditionalFormatting sqref="D2026">
    <cfRule type="duplicateValues" dxfId="3" priority="14562"/>
    <cfRule type="duplicateValues" dxfId="3" priority="14079"/>
    <cfRule type="duplicateValues" dxfId="3" priority="13596"/>
    <cfRule type="duplicateValues" dxfId="3" priority="13113"/>
    <cfRule type="duplicateValues" dxfId="3" priority="12630"/>
    <cfRule type="duplicateValues" dxfId="3" priority="12147"/>
  </conditionalFormatting>
  <conditionalFormatting sqref="C2027">
    <cfRule type="duplicateValues" dxfId="3" priority="11663"/>
    <cfRule type="duplicateValues" dxfId="3" priority="11180"/>
    <cfRule type="duplicateValues" dxfId="3" priority="10697"/>
    <cfRule type="duplicateValues" dxfId="3" priority="10214"/>
    <cfRule type="duplicateValues" dxfId="3" priority="9731"/>
    <cfRule type="duplicateValues" dxfId="3" priority="9248"/>
    <cfRule type="duplicateValues" dxfId="3" priority="8765"/>
    <cfRule type="duplicateValues" dxfId="3" priority="8282"/>
    <cfRule type="duplicateValues" dxfId="3" priority="7799"/>
  </conditionalFormatting>
  <conditionalFormatting sqref="D2027">
    <cfRule type="duplicateValues" dxfId="3" priority="14561"/>
    <cfRule type="duplicateValues" dxfId="3" priority="14078"/>
    <cfRule type="duplicateValues" dxfId="3" priority="13595"/>
    <cfRule type="duplicateValues" dxfId="3" priority="13112"/>
    <cfRule type="duplicateValues" dxfId="3" priority="12629"/>
    <cfRule type="duplicateValues" dxfId="3" priority="12146"/>
  </conditionalFormatting>
  <conditionalFormatting sqref="C2028">
    <cfRule type="duplicateValues" dxfId="3" priority="11662"/>
    <cfRule type="duplicateValues" dxfId="3" priority="11179"/>
    <cfRule type="duplicateValues" dxfId="3" priority="10696"/>
    <cfRule type="duplicateValues" dxfId="3" priority="10213"/>
    <cfRule type="duplicateValues" dxfId="3" priority="9730"/>
    <cfRule type="duplicateValues" dxfId="3" priority="9247"/>
    <cfRule type="duplicateValues" dxfId="3" priority="8764"/>
    <cfRule type="duplicateValues" dxfId="3" priority="8281"/>
    <cfRule type="duplicateValues" dxfId="3" priority="7798"/>
  </conditionalFormatting>
  <conditionalFormatting sqref="D2028">
    <cfRule type="duplicateValues" dxfId="3" priority="14560"/>
    <cfRule type="duplicateValues" dxfId="3" priority="14077"/>
    <cfRule type="duplicateValues" dxfId="3" priority="13594"/>
    <cfRule type="duplicateValues" dxfId="3" priority="13111"/>
    <cfRule type="duplicateValues" dxfId="3" priority="12628"/>
    <cfRule type="duplicateValues" dxfId="3" priority="12145"/>
  </conditionalFormatting>
  <conditionalFormatting sqref="C2029">
    <cfRule type="duplicateValues" dxfId="3" priority="11661"/>
    <cfRule type="duplicateValues" dxfId="3" priority="11178"/>
    <cfRule type="duplicateValues" dxfId="3" priority="10695"/>
    <cfRule type="duplicateValues" dxfId="3" priority="10212"/>
    <cfRule type="duplicateValues" dxfId="3" priority="9729"/>
    <cfRule type="duplicateValues" dxfId="3" priority="9246"/>
    <cfRule type="duplicateValues" dxfId="3" priority="8763"/>
    <cfRule type="duplicateValues" dxfId="3" priority="8280"/>
    <cfRule type="duplicateValues" dxfId="3" priority="7797"/>
  </conditionalFormatting>
  <conditionalFormatting sqref="D2029">
    <cfRule type="duplicateValues" dxfId="3" priority="14559"/>
    <cfRule type="duplicateValues" dxfId="3" priority="14076"/>
    <cfRule type="duplicateValues" dxfId="3" priority="13593"/>
    <cfRule type="duplicateValues" dxfId="3" priority="13110"/>
    <cfRule type="duplicateValues" dxfId="3" priority="12627"/>
    <cfRule type="duplicateValues" dxfId="3" priority="12144"/>
  </conditionalFormatting>
  <conditionalFormatting sqref="C2030">
    <cfRule type="duplicateValues" dxfId="3" priority="11660"/>
    <cfRule type="duplicateValues" dxfId="3" priority="11177"/>
    <cfRule type="duplicateValues" dxfId="3" priority="10694"/>
    <cfRule type="duplicateValues" dxfId="3" priority="10211"/>
    <cfRule type="duplicateValues" dxfId="3" priority="9728"/>
    <cfRule type="duplicateValues" dxfId="3" priority="9245"/>
    <cfRule type="duplicateValues" dxfId="3" priority="8762"/>
    <cfRule type="duplicateValues" dxfId="3" priority="8279"/>
    <cfRule type="duplicateValues" dxfId="3" priority="7796"/>
  </conditionalFormatting>
  <conditionalFormatting sqref="D2030">
    <cfRule type="duplicateValues" dxfId="3" priority="14558"/>
    <cfRule type="duplicateValues" dxfId="3" priority="14075"/>
    <cfRule type="duplicateValues" dxfId="3" priority="13592"/>
    <cfRule type="duplicateValues" dxfId="3" priority="13109"/>
    <cfRule type="duplicateValues" dxfId="3" priority="12626"/>
    <cfRule type="duplicateValues" dxfId="3" priority="12143"/>
  </conditionalFormatting>
  <conditionalFormatting sqref="C2031">
    <cfRule type="duplicateValues" dxfId="3" priority="11659"/>
    <cfRule type="duplicateValues" dxfId="3" priority="11176"/>
    <cfRule type="duplicateValues" dxfId="3" priority="10693"/>
    <cfRule type="duplicateValues" dxfId="3" priority="10210"/>
    <cfRule type="duplicateValues" dxfId="3" priority="9727"/>
    <cfRule type="duplicateValues" dxfId="3" priority="9244"/>
    <cfRule type="duplicateValues" dxfId="3" priority="8761"/>
    <cfRule type="duplicateValues" dxfId="3" priority="8278"/>
    <cfRule type="duplicateValues" dxfId="3" priority="7795"/>
  </conditionalFormatting>
  <conditionalFormatting sqref="D2031">
    <cfRule type="duplicateValues" dxfId="3" priority="14557"/>
    <cfRule type="duplicateValues" dxfId="3" priority="14074"/>
    <cfRule type="duplicateValues" dxfId="3" priority="13591"/>
    <cfRule type="duplicateValues" dxfId="3" priority="13108"/>
    <cfRule type="duplicateValues" dxfId="3" priority="12625"/>
    <cfRule type="duplicateValues" dxfId="3" priority="12142"/>
  </conditionalFormatting>
  <conditionalFormatting sqref="C2032">
    <cfRule type="duplicateValues" dxfId="3" priority="11658"/>
    <cfRule type="duplicateValues" dxfId="3" priority="11175"/>
    <cfRule type="duplicateValues" dxfId="3" priority="10692"/>
    <cfRule type="duplicateValues" dxfId="3" priority="10209"/>
    <cfRule type="duplicateValues" dxfId="3" priority="9726"/>
    <cfRule type="duplicateValues" dxfId="3" priority="9243"/>
    <cfRule type="duplicateValues" dxfId="3" priority="8760"/>
    <cfRule type="duplicateValues" dxfId="3" priority="8277"/>
    <cfRule type="duplicateValues" dxfId="3" priority="7794"/>
  </conditionalFormatting>
  <conditionalFormatting sqref="D2032">
    <cfRule type="duplicateValues" dxfId="3" priority="14556"/>
    <cfRule type="duplicateValues" dxfId="3" priority="14073"/>
    <cfRule type="duplicateValues" dxfId="3" priority="13590"/>
    <cfRule type="duplicateValues" dxfId="3" priority="13107"/>
    <cfRule type="duplicateValues" dxfId="3" priority="12624"/>
    <cfRule type="duplicateValues" dxfId="3" priority="12141"/>
  </conditionalFormatting>
  <conditionalFormatting sqref="C2033">
    <cfRule type="duplicateValues" dxfId="3" priority="11657"/>
    <cfRule type="duplicateValues" dxfId="3" priority="11174"/>
    <cfRule type="duplicateValues" dxfId="3" priority="10691"/>
    <cfRule type="duplicateValues" dxfId="3" priority="10208"/>
    <cfRule type="duplicateValues" dxfId="3" priority="9725"/>
    <cfRule type="duplicateValues" dxfId="3" priority="9242"/>
    <cfRule type="duplicateValues" dxfId="3" priority="8759"/>
    <cfRule type="duplicateValues" dxfId="3" priority="8276"/>
    <cfRule type="duplicateValues" dxfId="3" priority="7793"/>
  </conditionalFormatting>
  <conditionalFormatting sqref="D2033">
    <cfRule type="duplicateValues" dxfId="3" priority="14555"/>
    <cfRule type="duplicateValues" dxfId="3" priority="14072"/>
    <cfRule type="duplicateValues" dxfId="3" priority="13589"/>
    <cfRule type="duplicateValues" dxfId="3" priority="13106"/>
    <cfRule type="duplicateValues" dxfId="3" priority="12623"/>
    <cfRule type="duplicateValues" dxfId="3" priority="12140"/>
  </conditionalFormatting>
  <conditionalFormatting sqref="C2034">
    <cfRule type="duplicateValues" dxfId="3" priority="11656"/>
    <cfRule type="duplicateValues" dxfId="3" priority="11173"/>
    <cfRule type="duplicateValues" dxfId="3" priority="10690"/>
    <cfRule type="duplicateValues" dxfId="3" priority="10207"/>
    <cfRule type="duplicateValues" dxfId="3" priority="9724"/>
    <cfRule type="duplicateValues" dxfId="3" priority="9241"/>
    <cfRule type="duplicateValues" dxfId="3" priority="8758"/>
    <cfRule type="duplicateValues" dxfId="3" priority="8275"/>
    <cfRule type="duplicateValues" dxfId="3" priority="7792"/>
  </conditionalFormatting>
  <conditionalFormatting sqref="D2034">
    <cfRule type="duplicateValues" dxfId="3" priority="14554"/>
    <cfRule type="duplicateValues" dxfId="3" priority="14071"/>
    <cfRule type="duplicateValues" dxfId="3" priority="13588"/>
    <cfRule type="duplicateValues" dxfId="3" priority="13105"/>
    <cfRule type="duplicateValues" dxfId="3" priority="12622"/>
    <cfRule type="duplicateValues" dxfId="3" priority="12139"/>
  </conditionalFormatting>
  <conditionalFormatting sqref="C2035">
    <cfRule type="duplicateValues" dxfId="3" priority="11655"/>
    <cfRule type="duplicateValues" dxfId="3" priority="11172"/>
    <cfRule type="duplicateValues" dxfId="3" priority="10689"/>
    <cfRule type="duplicateValues" dxfId="3" priority="10206"/>
    <cfRule type="duplicateValues" dxfId="3" priority="9723"/>
    <cfRule type="duplicateValues" dxfId="3" priority="9240"/>
    <cfRule type="duplicateValues" dxfId="3" priority="8757"/>
    <cfRule type="duplicateValues" dxfId="3" priority="8274"/>
    <cfRule type="duplicateValues" dxfId="3" priority="7791"/>
  </conditionalFormatting>
  <conditionalFormatting sqref="D2035">
    <cfRule type="duplicateValues" dxfId="3" priority="14553"/>
    <cfRule type="duplicateValues" dxfId="3" priority="14070"/>
    <cfRule type="duplicateValues" dxfId="3" priority="13587"/>
    <cfRule type="duplicateValues" dxfId="3" priority="13104"/>
    <cfRule type="duplicateValues" dxfId="3" priority="12621"/>
    <cfRule type="duplicateValues" dxfId="3" priority="12138"/>
  </conditionalFormatting>
  <conditionalFormatting sqref="C2036">
    <cfRule type="duplicateValues" dxfId="3" priority="11654"/>
    <cfRule type="duplicateValues" dxfId="3" priority="11171"/>
    <cfRule type="duplicateValues" dxfId="3" priority="10688"/>
    <cfRule type="duplicateValues" dxfId="3" priority="10205"/>
    <cfRule type="duplicateValues" dxfId="3" priority="9722"/>
    <cfRule type="duplicateValues" dxfId="3" priority="9239"/>
    <cfRule type="duplicateValues" dxfId="3" priority="8756"/>
    <cfRule type="duplicateValues" dxfId="3" priority="8273"/>
    <cfRule type="duplicateValues" dxfId="3" priority="7790"/>
  </conditionalFormatting>
  <conditionalFormatting sqref="D2036">
    <cfRule type="duplicateValues" dxfId="3" priority="14552"/>
    <cfRule type="duplicateValues" dxfId="3" priority="14069"/>
    <cfRule type="duplicateValues" dxfId="3" priority="13586"/>
    <cfRule type="duplicateValues" dxfId="3" priority="13103"/>
    <cfRule type="duplicateValues" dxfId="3" priority="12620"/>
    <cfRule type="duplicateValues" dxfId="3" priority="12137"/>
  </conditionalFormatting>
  <conditionalFormatting sqref="C2037">
    <cfRule type="duplicateValues" dxfId="3" priority="11653"/>
    <cfRule type="duplicateValues" dxfId="3" priority="11170"/>
    <cfRule type="duplicateValues" dxfId="3" priority="10687"/>
    <cfRule type="duplicateValues" dxfId="3" priority="10204"/>
    <cfRule type="duplicateValues" dxfId="3" priority="9721"/>
    <cfRule type="duplicateValues" dxfId="3" priority="9238"/>
    <cfRule type="duplicateValues" dxfId="3" priority="8755"/>
    <cfRule type="duplicateValues" dxfId="3" priority="8272"/>
    <cfRule type="duplicateValues" dxfId="3" priority="7789"/>
  </conditionalFormatting>
  <conditionalFormatting sqref="D2037">
    <cfRule type="duplicateValues" dxfId="3" priority="14551"/>
    <cfRule type="duplicateValues" dxfId="3" priority="14068"/>
    <cfRule type="duplicateValues" dxfId="3" priority="13585"/>
    <cfRule type="duplicateValues" dxfId="3" priority="13102"/>
    <cfRule type="duplicateValues" dxfId="3" priority="12619"/>
    <cfRule type="duplicateValues" dxfId="3" priority="12136"/>
  </conditionalFormatting>
  <conditionalFormatting sqref="C2038">
    <cfRule type="duplicateValues" dxfId="3" priority="11652"/>
    <cfRule type="duplicateValues" dxfId="3" priority="11169"/>
    <cfRule type="duplicateValues" dxfId="3" priority="10686"/>
    <cfRule type="duplicateValues" dxfId="3" priority="10203"/>
    <cfRule type="duplicateValues" dxfId="3" priority="9720"/>
    <cfRule type="duplicateValues" dxfId="3" priority="9237"/>
    <cfRule type="duplicateValues" dxfId="3" priority="8754"/>
    <cfRule type="duplicateValues" dxfId="3" priority="8271"/>
    <cfRule type="duplicateValues" dxfId="3" priority="7788"/>
  </conditionalFormatting>
  <conditionalFormatting sqref="D2038">
    <cfRule type="duplicateValues" dxfId="3" priority="14550"/>
    <cfRule type="duplicateValues" dxfId="3" priority="14067"/>
    <cfRule type="duplicateValues" dxfId="3" priority="13584"/>
    <cfRule type="duplicateValues" dxfId="3" priority="13101"/>
    <cfRule type="duplicateValues" dxfId="3" priority="12618"/>
    <cfRule type="duplicateValues" dxfId="3" priority="12135"/>
  </conditionalFormatting>
  <conditionalFormatting sqref="C2039">
    <cfRule type="duplicateValues" dxfId="3" priority="11651"/>
    <cfRule type="duplicateValues" dxfId="3" priority="11168"/>
    <cfRule type="duplicateValues" dxfId="3" priority="10685"/>
    <cfRule type="duplicateValues" dxfId="3" priority="10202"/>
    <cfRule type="duplicateValues" dxfId="3" priority="9719"/>
    <cfRule type="duplicateValues" dxfId="3" priority="9236"/>
    <cfRule type="duplicateValues" dxfId="3" priority="8753"/>
    <cfRule type="duplicateValues" dxfId="3" priority="8270"/>
    <cfRule type="duplicateValues" dxfId="3" priority="7787"/>
  </conditionalFormatting>
  <conditionalFormatting sqref="D2039">
    <cfRule type="duplicateValues" dxfId="3" priority="14549"/>
    <cfRule type="duplicateValues" dxfId="3" priority="14066"/>
    <cfRule type="duplicateValues" dxfId="3" priority="13583"/>
    <cfRule type="duplicateValues" dxfId="3" priority="13100"/>
    <cfRule type="duplicateValues" dxfId="3" priority="12617"/>
    <cfRule type="duplicateValues" dxfId="3" priority="12134"/>
  </conditionalFormatting>
  <conditionalFormatting sqref="C2040">
    <cfRule type="duplicateValues" dxfId="3" priority="11650"/>
    <cfRule type="duplicateValues" dxfId="3" priority="11167"/>
    <cfRule type="duplicateValues" dxfId="3" priority="10684"/>
    <cfRule type="duplicateValues" dxfId="3" priority="10201"/>
    <cfRule type="duplicateValues" dxfId="3" priority="9718"/>
    <cfRule type="duplicateValues" dxfId="3" priority="9235"/>
    <cfRule type="duplicateValues" dxfId="3" priority="8752"/>
    <cfRule type="duplicateValues" dxfId="3" priority="8269"/>
    <cfRule type="duplicateValues" dxfId="3" priority="7786"/>
  </conditionalFormatting>
  <conditionalFormatting sqref="D2040">
    <cfRule type="duplicateValues" dxfId="3" priority="14548"/>
    <cfRule type="duplicateValues" dxfId="3" priority="14065"/>
    <cfRule type="duplicateValues" dxfId="3" priority="13582"/>
    <cfRule type="duplicateValues" dxfId="3" priority="13099"/>
    <cfRule type="duplicateValues" dxfId="3" priority="12616"/>
    <cfRule type="duplicateValues" dxfId="3" priority="12133"/>
  </conditionalFormatting>
  <conditionalFormatting sqref="C2041">
    <cfRule type="duplicateValues" dxfId="3" priority="11649"/>
    <cfRule type="duplicateValues" dxfId="3" priority="11166"/>
    <cfRule type="duplicateValues" dxfId="3" priority="10683"/>
    <cfRule type="duplicateValues" dxfId="3" priority="10200"/>
    <cfRule type="duplicateValues" dxfId="3" priority="9717"/>
    <cfRule type="duplicateValues" dxfId="3" priority="9234"/>
    <cfRule type="duplicateValues" dxfId="3" priority="8751"/>
    <cfRule type="duplicateValues" dxfId="3" priority="8268"/>
    <cfRule type="duplicateValues" dxfId="3" priority="7785"/>
  </conditionalFormatting>
  <conditionalFormatting sqref="D2041">
    <cfRule type="duplicateValues" dxfId="3" priority="14547"/>
    <cfRule type="duplicateValues" dxfId="3" priority="14064"/>
    <cfRule type="duplicateValues" dxfId="3" priority="13581"/>
    <cfRule type="duplicateValues" dxfId="3" priority="13098"/>
    <cfRule type="duplicateValues" dxfId="3" priority="12615"/>
    <cfRule type="duplicateValues" dxfId="3" priority="12132"/>
  </conditionalFormatting>
  <conditionalFormatting sqref="C2042">
    <cfRule type="duplicateValues" dxfId="3" priority="11648"/>
    <cfRule type="duplicateValues" dxfId="3" priority="11165"/>
    <cfRule type="duplicateValues" dxfId="3" priority="10682"/>
    <cfRule type="duplicateValues" dxfId="3" priority="10199"/>
    <cfRule type="duplicateValues" dxfId="3" priority="9716"/>
    <cfRule type="duplicateValues" dxfId="3" priority="9233"/>
    <cfRule type="duplicateValues" dxfId="3" priority="8750"/>
    <cfRule type="duplicateValues" dxfId="3" priority="8267"/>
    <cfRule type="duplicateValues" dxfId="3" priority="7784"/>
  </conditionalFormatting>
  <conditionalFormatting sqref="D2042">
    <cfRule type="duplicateValues" dxfId="3" priority="14546"/>
    <cfRule type="duplicateValues" dxfId="3" priority="14063"/>
    <cfRule type="duplicateValues" dxfId="3" priority="13580"/>
    <cfRule type="duplicateValues" dxfId="3" priority="13097"/>
    <cfRule type="duplicateValues" dxfId="3" priority="12614"/>
    <cfRule type="duplicateValues" dxfId="3" priority="12131"/>
  </conditionalFormatting>
  <conditionalFormatting sqref="C2043">
    <cfRule type="duplicateValues" dxfId="3" priority="11647"/>
    <cfRule type="duplicateValues" dxfId="3" priority="11164"/>
    <cfRule type="duplicateValues" dxfId="3" priority="10681"/>
    <cfRule type="duplicateValues" dxfId="3" priority="10198"/>
    <cfRule type="duplicateValues" dxfId="3" priority="9715"/>
    <cfRule type="duplicateValues" dxfId="3" priority="9232"/>
    <cfRule type="duplicateValues" dxfId="3" priority="8749"/>
    <cfRule type="duplicateValues" dxfId="3" priority="8266"/>
    <cfRule type="duplicateValues" dxfId="3" priority="7783"/>
  </conditionalFormatting>
  <conditionalFormatting sqref="D2043">
    <cfRule type="duplicateValues" dxfId="3" priority="14545"/>
    <cfRule type="duplicateValues" dxfId="3" priority="14062"/>
    <cfRule type="duplicateValues" dxfId="3" priority="13579"/>
    <cfRule type="duplicateValues" dxfId="3" priority="13096"/>
    <cfRule type="duplicateValues" dxfId="3" priority="12613"/>
    <cfRule type="duplicateValues" dxfId="3" priority="12130"/>
  </conditionalFormatting>
  <conditionalFormatting sqref="C2044">
    <cfRule type="duplicateValues" dxfId="3" priority="11646"/>
    <cfRule type="duplicateValues" dxfId="3" priority="11163"/>
    <cfRule type="duplicateValues" dxfId="3" priority="10680"/>
    <cfRule type="duplicateValues" dxfId="3" priority="10197"/>
    <cfRule type="duplicateValues" dxfId="3" priority="9714"/>
    <cfRule type="duplicateValues" dxfId="3" priority="9231"/>
    <cfRule type="duplicateValues" dxfId="3" priority="8748"/>
    <cfRule type="duplicateValues" dxfId="3" priority="8265"/>
    <cfRule type="duplicateValues" dxfId="3" priority="7782"/>
  </conditionalFormatting>
  <conditionalFormatting sqref="D2044">
    <cfRule type="duplicateValues" dxfId="3" priority="14544"/>
    <cfRule type="duplicateValues" dxfId="3" priority="14061"/>
    <cfRule type="duplicateValues" dxfId="3" priority="13578"/>
    <cfRule type="duplicateValues" dxfId="3" priority="13095"/>
    <cfRule type="duplicateValues" dxfId="3" priority="12612"/>
    <cfRule type="duplicateValues" dxfId="3" priority="12129"/>
  </conditionalFormatting>
  <conditionalFormatting sqref="C2045">
    <cfRule type="duplicateValues" dxfId="3" priority="11645"/>
    <cfRule type="duplicateValues" dxfId="3" priority="11162"/>
    <cfRule type="duplicateValues" dxfId="3" priority="10679"/>
    <cfRule type="duplicateValues" dxfId="3" priority="10196"/>
    <cfRule type="duplicateValues" dxfId="3" priority="9713"/>
    <cfRule type="duplicateValues" dxfId="3" priority="9230"/>
    <cfRule type="duplicateValues" dxfId="3" priority="8747"/>
    <cfRule type="duplicateValues" dxfId="3" priority="8264"/>
    <cfRule type="duplicateValues" dxfId="3" priority="7781"/>
  </conditionalFormatting>
  <conditionalFormatting sqref="D2045">
    <cfRule type="duplicateValues" dxfId="3" priority="14543"/>
    <cfRule type="duplicateValues" dxfId="3" priority="14060"/>
    <cfRule type="duplicateValues" dxfId="3" priority="13577"/>
    <cfRule type="duplicateValues" dxfId="3" priority="13094"/>
    <cfRule type="duplicateValues" dxfId="3" priority="12611"/>
    <cfRule type="duplicateValues" dxfId="3" priority="12128"/>
  </conditionalFormatting>
  <conditionalFormatting sqref="C2046">
    <cfRule type="duplicateValues" dxfId="3" priority="11644"/>
    <cfRule type="duplicateValues" dxfId="3" priority="11161"/>
    <cfRule type="duplicateValues" dxfId="3" priority="10678"/>
    <cfRule type="duplicateValues" dxfId="3" priority="10195"/>
    <cfRule type="duplicateValues" dxfId="3" priority="9712"/>
    <cfRule type="duplicateValues" dxfId="3" priority="9229"/>
    <cfRule type="duplicateValues" dxfId="3" priority="8746"/>
    <cfRule type="duplicateValues" dxfId="3" priority="8263"/>
    <cfRule type="duplicateValues" dxfId="3" priority="7780"/>
  </conditionalFormatting>
  <conditionalFormatting sqref="D2046">
    <cfRule type="duplicateValues" dxfId="3" priority="14542"/>
    <cfRule type="duplicateValues" dxfId="3" priority="14059"/>
    <cfRule type="duplicateValues" dxfId="3" priority="13576"/>
    <cfRule type="duplicateValues" dxfId="3" priority="13093"/>
    <cfRule type="duplicateValues" dxfId="3" priority="12610"/>
    <cfRule type="duplicateValues" dxfId="3" priority="12127"/>
  </conditionalFormatting>
  <conditionalFormatting sqref="C2047">
    <cfRule type="duplicateValues" dxfId="3" priority="11643"/>
    <cfRule type="duplicateValues" dxfId="3" priority="11160"/>
    <cfRule type="duplicateValues" dxfId="3" priority="10677"/>
    <cfRule type="duplicateValues" dxfId="3" priority="10194"/>
    <cfRule type="duplicateValues" dxfId="3" priority="9711"/>
    <cfRule type="duplicateValues" dxfId="3" priority="9228"/>
    <cfRule type="duplicateValues" dxfId="3" priority="8745"/>
    <cfRule type="duplicateValues" dxfId="3" priority="8262"/>
    <cfRule type="duplicateValues" dxfId="3" priority="7779"/>
  </conditionalFormatting>
  <conditionalFormatting sqref="D2047">
    <cfRule type="duplicateValues" dxfId="3" priority="14541"/>
    <cfRule type="duplicateValues" dxfId="3" priority="14058"/>
    <cfRule type="duplicateValues" dxfId="3" priority="13575"/>
    <cfRule type="duplicateValues" dxfId="3" priority="13092"/>
    <cfRule type="duplicateValues" dxfId="3" priority="12609"/>
    <cfRule type="duplicateValues" dxfId="3" priority="12126"/>
  </conditionalFormatting>
  <conditionalFormatting sqref="C2048">
    <cfRule type="duplicateValues" dxfId="3" priority="11642"/>
    <cfRule type="duplicateValues" dxfId="3" priority="11159"/>
    <cfRule type="duplicateValues" dxfId="3" priority="10676"/>
    <cfRule type="duplicateValues" dxfId="3" priority="10193"/>
    <cfRule type="duplicateValues" dxfId="3" priority="9710"/>
    <cfRule type="duplicateValues" dxfId="3" priority="9227"/>
    <cfRule type="duplicateValues" dxfId="3" priority="8744"/>
    <cfRule type="duplicateValues" dxfId="3" priority="8261"/>
    <cfRule type="duplicateValues" dxfId="3" priority="7778"/>
  </conditionalFormatting>
  <conditionalFormatting sqref="D2048">
    <cfRule type="duplicateValues" dxfId="3" priority="14540"/>
    <cfRule type="duplicateValues" dxfId="3" priority="14057"/>
    <cfRule type="duplicateValues" dxfId="3" priority="13574"/>
    <cfRule type="duplicateValues" dxfId="3" priority="13091"/>
    <cfRule type="duplicateValues" dxfId="3" priority="12608"/>
    <cfRule type="duplicateValues" dxfId="3" priority="12125"/>
  </conditionalFormatting>
  <conditionalFormatting sqref="C2049">
    <cfRule type="duplicateValues" dxfId="3" priority="11641"/>
    <cfRule type="duplicateValues" dxfId="3" priority="11158"/>
    <cfRule type="duplicateValues" dxfId="3" priority="10675"/>
    <cfRule type="duplicateValues" dxfId="3" priority="10192"/>
    <cfRule type="duplicateValues" dxfId="3" priority="9709"/>
    <cfRule type="duplicateValues" dxfId="3" priority="9226"/>
    <cfRule type="duplicateValues" dxfId="3" priority="8743"/>
    <cfRule type="duplicateValues" dxfId="3" priority="8260"/>
    <cfRule type="duplicateValues" dxfId="3" priority="7777"/>
  </conditionalFormatting>
  <conditionalFormatting sqref="D2049">
    <cfRule type="duplicateValues" dxfId="3" priority="14539"/>
    <cfRule type="duplicateValues" dxfId="3" priority="14056"/>
    <cfRule type="duplicateValues" dxfId="3" priority="13573"/>
    <cfRule type="duplicateValues" dxfId="3" priority="13090"/>
    <cfRule type="duplicateValues" dxfId="3" priority="12607"/>
    <cfRule type="duplicateValues" dxfId="3" priority="12124"/>
  </conditionalFormatting>
  <conditionalFormatting sqref="C2050">
    <cfRule type="duplicateValues" dxfId="3" priority="11640"/>
    <cfRule type="duplicateValues" dxfId="3" priority="11157"/>
    <cfRule type="duplicateValues" dxfId="3" priority="10674"/>
    <cfRule type="duplicateValues" dxfId="3" priority="10191"/>
    <cfRule type="duplicateValues" dxfId="3" priority="9708"/>
    <cfRule type="duplicateValues" dxfId="3" priority="9225"/>
    <cfRule type="duplicateValues" dxfId="3" priority="8742"/>
    <cfRule type="duplicateValues" dxfId="3" priority="8259"/>
    <cfRule type="duplicateValues" dxfId="3" priority="7776"/>
  </conditionalFormatting>
  <conditionalFormatting sqref="D2050">
    <cfRule type="duplicateValues" dxfId="3" priority="14538"/>
    <cfRule type="duplicateValues" dxfId="3" priority="14055"/>
    <cfRule type="duplicateValues" dxfId="3" priority="13572"/>
    <cfRule type="duplicateValues" dxfId="3" priority="13089"/>
    <cfRule type="duplicateValues" dxfId="3" priority="12606"/>
    <cfRule type="duplicateValues" dxfId="3" priority="12123"/>
  </conditionalFormatting>
  <conditionalFormatting sqref="C2051">
    <cfRule type="duplicateValues" dxfId="3" priority="11639"/>
    <cfRule type="duplicateValues" dxfId="3" priority="11156"/>
    <cfRule type="duplicateValues" dxfId="3" priority="10673"/>
    <cfRule type="duplicateValues" dxfId="3" priority="10190"/>
    <cfRule type="duplicateValues" dxfId="3" priority="9707"/>
    <cfRule type="duplicateValues" dxfId="3" priority="9224"/>
    <cfRule type="duplicateValues" dxfId="3" priority="8741"/>
    <cfRule type="duplicateValues" dxfId="3" priority="8258"/>
    <cfRule type="duplicateValues" dxfId="3" priority="7775"/>
  </conditionalFormatting>
  <conditionalFormatting sqref="D2051">
    <cfRule type="duplicateValues" dxfId="3" priority="14537"/>
    <cfRule type="duplicateValues" dxfId="3" priority="14054"/>
    <cfRule type="duplicateValues" dxfId="3" priority="13571"/>
    <cfRule type="duplicateValues" dxfId="3" priority="13088"/>
    <cfRule type="duplicateValues" dxfId="3" priority="12605"/>
    <cfRule type="duplicateValues" dxfId="3" priority="12122"/>
  </conditionalFormatting>
  <conditionalFormatting sqref="C2052">
    <cfRule type="duplicateValues" dxfId="3" priority="11638"/>
    <cfRule type="duplicateValues" dxfId="3" priority="11155"/>
    <cfRule type="duplicateValues" dxfId="3" priority="10672"/>
    <cfRule type="duplicateValues" dxfId="3" priority="10189"/>
    <cfRule type="duplicateValues" dxfId="3" priority="9706"/>
    <cfRule type="duplicateValues" dxfId="3" priority="9223"/>
    <cfRule type="duplicateValues" dxfId="3" priority="8740"/>
    <cfRule type="duplicateValues" dxfId="3" priority="8257"/>
    <cfRule type="duplicateValues" dxfId="3" priority="7774"/>
  </conditionalFormatting>
  <conditionalFormatting sqref="D2052">
    <cfRule type="duplicateValues" dxfId="3" priority="14536"/>
    <cfRule type="duplicateValues" dxfId="3" priority="14053"/>
    <cfRule type="duplicateValues" dxfId="3" priority="13570"/>
    <cfRule type="duplicateValues" dxfId="3" priority="13087"/>
    <cfRule type="duplicateValues" dxfId="3" priority="12604"/>
    <cfRule type="duplicateValues" dxfId="3" priority="12121"/>
  </conditionalFormatting>
  <conditionalFormatting sqref="C2053">
    <cfRule type="duplicateValues" dxfId="3" priority="11637"/>
    <cfRule type="duplicateValues" dxfId="3" priority="11154"/>
    <cfRule type="duplicateValues" dxfId="3" priority="10671"/>
    <cfRule type="duplicateValues" dxfId="3" priority="10188"/>
    <cfRule type="duplicateValues" dxfId="3" priority="9705"/>
    <cfRule type="duplicateValues" dxfId="3" priority="9222"/>
    <cfRule type="duplicateValues" dxfId="3" priority="8739"/>
    <cfRule type="duplicateValues" dxfId="3" priority="8256"/>
    <cfRule type="duplicateValues" dxfId="3" priority="7773"/>
  </conditionalFormatting>
  <conditionalFormatting sqref="D2053">
    <cfRule type="duplicateValues" dxfId="3" priority="14535"/>
    <cfRule type="duplicateValues" dxfId="3" priority="14052"/>
    <cfRule type="duplicateValues" dxfId="3" priority="13569"/>
    <cfRule type="duplicateValues" dxfId="3" priority="13086"/>
    <cfRule type="duplicateValues" dxfId="3" priority="12603"/>
    <cfRule type="duplicateValues" dxfId="3" priority="12120"/>
  </conditionalFormatting>
  <conditionalFormatting sqref="C2054">
    <cfRule type="duplicateValues" dxfId="3" priority="11636"/>
    <cfRule type="duplicateValues" dxfId="3" priority="11153"/>
    <cfRule type="duplicateValues" dxfId="3" priority="10670"/>
    <cfRule type="duplicateValues" dxfId="3" priority="10187"/>
    <cfRule type="duplicateValues" dxfId="3" priority="9704"/>
    <cfRule type="duplicateValues" dxfId="3" priority="9221"/>
    <cfRule type="duplicateValues" dxfId="3" priority="8738"/>
    <cfRule type="duplicateValues" dxfId="3" priority="8255"/>
    <cfRule type="duplicateValues" dxfId="3" priority="7772"/>
  </conditionalFormatting>
  <conditionalFormatting sqref="D2054">
    <cfRule type="duplicateValues" dxfId="3" priority="14534"/>
    <cfRule type="duplicateValues" dxfId="3" priority="14051"/>
    <cfRule type="duplicateValues" dxfId="3" priority="13568"/>
    <cfRule type="duplicateValues" dxfId="3" priority="13085"/>
    <cfRule type="duplicateValues" dxfId="3" priority="12602"/>
    <cfRule type="duplicateValues" dxfId="3" priority="12119"/>
  </conditionalFormatting>
  <conditionalFormatting sqref="C2055">
    <cfRule type="duplicateValues" dxfId="3" priority="11635"/>
    <cfRule type="duplicateValues" dxfId="3" priority="11152"/>
    <cfRule type="duplicateValues" dxfId="3" priority="10669"/>
    <cfRule type="duplicateValues" dxfId="3" priority="10186"/>
    <cfRule type="duplicateValues" dxfId="3" priority="9703"/>
    <cfRule type="duplicateValues" dxfId="3" priority="9220"/>
    <cfRule type="duplicateValues" dxfId="3" priority="8737"/>
    <cfRule type="duplicateValues" dxfId="3" priority="8254"/>
    <cfRule type="duplicateValues" dxfId="3" priority="7771"/>
  </conditionalFormatting>
  <conditionalFormatting sqref="D2055">
    <cfRule type="duplicateValues" dxfId="3" priority="14533"/>
    <cfRule type="duplicateValues" dxfId="3" priority="14050"/>
    <cfRule type="duplicateValues" dxfId="3" priority="13567"/>
    <cfRule type="duplicateValues" dxfId="3" priority="13084"/>
    <cfRule type="duplicateValues" dxfId="3" priority="12601"/>
    <cfRule type="duplicateValues" dxfId="3" priority="12118"/>
  </conditionalFormatting>
  <conditionalFormatting sqref="C2056">
    <cfRule type="duplicateValues" dxfId="3" priority="11634"/>
    <cfRule type="duplicateValues" dxfId="3" priority="11151"/>
    <cfRule type="duplicateValues" dxfId="3" priority="10668"/>
    <cfRule type="duplicateValues" dxfId="3" priority="10185"/>
    <cfRule type="duplicateValues" dxfId="3" priority="9702"/>
    <cfRule type="duplicateValues" dxfId="3" priority="9219"/>
    <cfRule type="duplicateValues" dxfId="3" priority="8736"/>
    <cfRule type="duplicateValues" dxfId="3" priority="8253"/>
    <cfRule type="duplicateValues" dxfId="3" priority="7770"/>
  </conditionalFormatting>
  <conditionalFormatting sqref="D2056">
    <cfRule type="duplicateValues" dxfId="3" priority="14532"/>
    <cfRule type="duplicateValues" dxfId="3" priority="14049"/>
    <cfRule type="duplicateValues" dxfId="3" priority="13566"/>
    <cfRule type="duplicateValues" dxfId="3" priority="13083"/>
    <cfRule type="duplicateValues" dxfId="3" priority="12600"/>
    <cfRule type="duplicateValues" dxfId="3" priority="12117"/>
  </conditionalFormatting>
  <conditionalFormatting sqref="C2057">
    <cfRule type="duplicateValues" dxfId="3" priority="11633"/>
    <cfRule type="duplicateValues" dxfId="3" priority="11150"/>
    <cfRule type="duplicateValues" dxfId="3" priority="10667"/>
    <cfRule type="duplicateValues" dxfId="3" priority="10184"/>
    <cfRule type="duplicateValues" dxfId="3" priority="9701"/>
    <cfRule type="duplicateValues" dxfId="3" priority="9218"/>
    <cfRule type="duplicateValues" dxfId="3" priority="8735"/>
    <cfRule type="duplicateValues" dxfId="3" priority="8252"/>
    <cfRule type="duplicateValues" dxfId="3" priority="7769"/>
  </conditionalFormatting>
  <conditionalFormatting sqref="D2057">
    <cfRule type="duplicateValues" dxfId="3" priority="14531"/>
    <cfRule type="duplicateValues" dxfId="3" priority="14048"/>
    <cfRule type="duplicateValues" dxfId="3" priority="13565"/>
    <cfRule type="duplicateValues" dxfId="3" priority="13082"/>
    <cfRule type="duplicateValues" dxfId="3" priority="12599"/>
    <cfRule type="duplicateValues" dxfId="3" priority="12116"/>
  </conditionalFormatting>
  <conditionalFormatting sqref="C2058">
    <cfRule type="duplicateValues" dxfId="3" priority="11632"/>
    <cfRule type="duplicateValues" dxfId="3" priority="11149"/>
    <cfRule type="duplicateValues" dxfId="3" priority="10666"/>
    <cfRule type="duplicateValues" dxfId="3" priority="10183"/>
    <cfRule type="duplicateValues" dxfId="3" priority="9700"/>
    <cfRule type="duplicateValues" dxfId="3" priority="9217"/>
    <cfRule type="duplicateValues" dxfId="3" priority="8734"/>
    <cfRule type="duplicateValues" dxfId="3" priority="8251"/>
    <cfRule type="duplicateValues" dxfId="3" priority="7768"/>
  </conditionalFormatting>
  <conditionalFormatting sqref="D2058">
    <cfRule type="duplicateValues" dxfId="3" priority="14530"/>
    <cfRule type="duplicateValues" dxfId="3" priority="14047"/>
    <cfRule type="duplicateValues" dxfId="3" priority="13564"/>
    <cfRule type="duplicateValues" dxfId="3" priority="13081"/>
    <cfRule type="duplicateValues" dxfId="3" priority="12598"/>
    <cfRule type="duplicateValues" dxfId="3" priority="12115"/>
  </conditionalFormatting>
  <conditionalFormatting sqref="C2059">
    <cfRule type="duplicateValues" dxfId="3" priority="11631"/>
    <cfRule type="duplicateValues" dxfId="3" priority="11148"/>
    <cfRule type="duplicateValues" dxfId="3" priority="10665"/>
    <cfRule type="duplicateValues" dxfId="3" priority="10182"/>
    <cfRule type="duplicateValues" dxfId="3" priority="9699"/>
    <cfRule type="duplicateValues" dxfId="3" priority="9216"/>
    <cfRule type="duplicateValues" dxfId="3" priority="8733"/>
    <cfRule type="duplicateValues" dxfId="3" priority="8250"/>
    <cfRule type="duplicateValues" dxfId="3" priority="7767"/>
  </conditionalFormatting>
  <conditionalFormatting sqref="D2059">
    <cfRule type="duplicateValues" dxfId="3" priority="14529"/>
    <cfRule type="duplicateValues" dxfId="3" priority="14046"/>
    <cfRule type="duplicateValues" dxfId="3" priority="13563"/>
    <cfRule type="duplicateValues" dxfId="3" priority="13080"/>
    <cfRule type="duplicateValues" dxfId="3" priority="12597"/>
    <cfRule type="duplicateValues" dxfId="3" priority="12114"/>
  </conditionalFormatting>
  <conditionalFormatting sqref="C2060">
    <cfRule type="duplicateValues" dxfId="3" priority="11630"/>
    <cfRule type="duplicateValues" dxfId="3" priority="11147"/>
    <cfRule type="duplicateValues" dxfId="3" priority="10664"/>
    <cfRule type="duplicateValues" dxfId="3" priority="10181"/>
    <cfRule type="duplicateValues" dxfId="3" priority="9698"/>
    <cfRule type="duplicateValues" dxfId="3" priority="9215"/>
    <cfRule type="duplicateValues" dxfId="3" priority="8732"/>
    <cfRule type="duplicateValues" dxfId="3" priority="8249"/>
    <cfRule type="duplicateValues" dxfId="3" priority="7766"/>
  </conditionalFormatting>
  <conditionalFormatting sqref="D2060">
    <cfRule type="duplicateValues" dxfId="3" priority="14528"/>
    <cfRule type="duplicateValues" dxfId="3" priority="14045"/>
    <cfRule type="duplicateValues" dxfId="3" priority="13562"/>
    <cfRule type="duplicateValues" dxfId="3" priority="13079"/>
    <cfRule type="duplicateValues" dxfId="3" priority="12596"/>
    <cfRule type="duplicateValues" dxfId="3" priority="12113"/>
  </conditionalFormatting>
  <conditionalFormatting sqref="C2061">
    <cfRule type="duplicateValues" dxfId="3" priority="11629"/>
    <cfRule type="duplicateValues" dxfId="3" priority="11146"/>
    <cfRule type="duplicateValues" dxfId="3" priority="10663"/>
    <cfRule type="duplicateValues" dxfId="3" priority="10180"/>
    <cfRule type="duplicateValues" dxfId="3" priority="9697"/>
    <cfRule type="duplicateValues" dxfId="3" priority="9214"/>
    <cfRule type="duplicateValues" dxfId="3" priority="8731"/>
    <cfRule type="duplicateValues" dxfId="3" priority="8248"/>
    <cfRule type="duplicateValues" dxfId="3" priority="7765"/>
  </conditionalFormatting>
  <conditionalFormatting sqref="D2061">
    <cfRule type="duplicateValues" dxfId="3" priority="14527"/>
    <cfRule type="duplicateValues" dxfId="3" priority="14044"/>
    <cfRule type="duplicateValues" dxfId="3" priority="13561"/>
    <cfRule type="duplicateValues" dxfId="3" priority="13078"/>
    <cfRule type="duplicateValues" dxfId="3" priority="12595"/>
    <cfRule type="duplicateValues" dxfId="3" priority="12112"/>
  </conditionalFormatting>
  <conditionalFormatting sqref="C2062">
    <cfRule type="duplicateValues" dxfId="3" priority="11628"/>
    <cfRule type="duplicateValues" dxfId="3" priority="11145"/>
    <cfRule type="duplicateValues" dxfId="3" priority="10662"/>
    <cfRule type="duplicateValues" dxfId="3" priority="10179"/>
    <cfRule type="duplicateValues" dxfId="3" priority="9696"/>
    <cfRule type="duplicateValues" dxfId="3" priority="9213"/>
    <cfRule type="duplicateValues" dxfId="3" priority="8730"/>
    <cfRule type="duplicateValues" dxfId="3" priority="8247"/>
    <cfRule type="duplicateValues" dxfId="3" priority="7764"/>
  </conditionalFormatting>
  <conditionalFormatting sqref="D2062">
    <cfRule type="duplicateValues" dxfId="3" priority="14526"/>
    <cfRule type="duplicateValues" dxfId="3" priority="14043"/>
    <cfRule type="duplicateValues" dxfId="3" priority="13560"/>
    <cfRule type="duplicateValues" dxfId="3" priority="13077"/>
    <cfRule type="duplicateValues" dxfId="3" priority="12594"/>
    <cfRule type="duplicateValues" dxfId="3" priority="12111"/>
  </conditionalFormatting>
  <conditionalFormatting sqref="C2063">
    <cfRule type="duplicateValues" dxfId="3" priority="11627"/>
    <cfRule type="duplicateValues" dxfId="3" priority="11144"/>
    <cfRule type="duplicateValues" dxfId="3" priority="10661"/>
    <cfRule type="duplicateValues" dxfId="3" priority="10178"/>
    <cfRule type="duplicateValues" dxfId="3" priority="9695"/>
    <cfRule type="duplicateValues" dxfId="3" priority="9212"/>
    <cfRule type="duplicateValues" dxfId="3" priority="8729"/>
    <cfRule type="duplicateValues" dxfId="3" priority="8246"/>
    <cfRule type="duplicateValues" dxfId="3" priority="7763"/>
  </conditionalFormatting>
  <conditionalFormatting sqref="D2063">
    <cfRule type="duplicateValues" dxfId="3" priority="14525"/>
    <cfRule type="duplicateValues" dxfId="3" priority="14042"/>
    <cfRule type="duplicateValues" dxfId="3" priority="13559"/>
    <cfRule type="duplicateValues" dxfId="3" priority="13076"/>
    <cfRule type="duplicateValues" dxfId="3" priority="12593"/>
    <cfRule type="duplicateValues" dxfId="3" priority="12110"/>
  </conditionalFormatting>
  <conditionalFormatting sqref="C2064">
    <cfRule type="duplicateValues" dxfId="3" priority="11626"/>
    <cfRule type="duplicateValues" dxfId="3" priority="11143"/>
    <cfRule type="duplicateValues" dxfId="3" priority="10660"/>
    <cfRule type="duplicateValues" dxfId="3" priority="10177"/>
    <cfRule type="duplicateValues" dxfId="3" priority="9694"/>
    <cfRule type="duplicateValues" dxfId="3" priority="9211"/>
    <cfRule type="duplicateValues" dxfId="3" priority="8728"/>
    <cfRule type="duplicateValues" dxfId="3" priority="8245"/>
    <cfRule type="duplicateValues" dxfId="3" priority="7762"/>
  </conditionalFormatting>
  <conditionalFormatting sqref="D2064">
    <cfRule type="duplicateValues" dxfId="3" priority="14524"/>
    <cfRule type="duplicateValues" dxfId="3" priority="14041"/>
    <cfRule type="duplicateValues" dxfId="3" priority="13558"/>
    <cfRule type="duplicateValues" dxfId="3" priority="13075"/>
    <cfRule type="duplicateValues" dxfId="3" priority="12592"/>
    <cfRule type="duplicateValues" dxfId="3" priority="12109"/>
  </conditionalFormatting>
  <conditionalFormatting sqref="C2065">
    <cfRule type="duplicateValues" dxfId="3" priority="11625"/>
    <cfRule type="duplicateValues" dxfId="3" priority="11142"/>
    <cfRule type="duplicateValues" dxfId="3" priority="10659"/>
    <cfRule type="duplicateValues" dxfId="3" priority="10176"/>
    <cfRule type="duplicateValues" dxfId="3" priority="9693"/>
    <cfRule type="duplicateValues" dxfId="3" priority="9210"/>
    <cfRule type="duplicateValues" dxfId="3" priority="8727"/>
    <cfRule type="duplicateValues" dxfId="3" priority="8244"/>
    <cfRule type="duplicateValues" dxfId="3" priority="7761"/>
  </conditionalFormatting>
  <conditionalFormatting sqref="D2065">
    <cfRule type="duplicateValues" dxfId="3" priority="14523"/>
    <cfRule type="duplicateValues" dxfId="3" priority="14040"/>
    <cfRule type="duplicateValues" dxfId="3" priority="13557"/>
    <cfRule type="duplicateValues" dxfId="3" priority="13074"/>
    <cfRule type="duplicateValues" dxfId="3" priority="12591"/>
    <cfRule type="duplicateValues" dxfId="3" priority="12108"/>
  </conditionalFormatting>
  <conditionalFormatting sqref="C2066">
    <cfRule type="duplicateValues" dxfId="3" priority="11624"/>
    <cfRule type="duplicateValues" dxfId="3" priority="11141"/>
    <cfRule type="duplicateValues" dxfId="3" priority="10658"/>
    <cfRule type="duplicateValues" dxfId="3" priority="10175"/>
    <cfRule type="duplicateValues" dxfId="3" priority="9692"/>
    <cfRule type="duplicateValues" dxfId="3" priority="9209"/>
    <cfRule type="duplicateValues" dxfId="3" priority="8726"/>
    <cfRule type="duplicateValues" dxfId="3" priority="8243"/>
    <cfRule type="duplicateValues" dxfId="3" priority="7760"/>
  </conditionalFormatting>
  <conditionalFormatting sqref="D2066">
    <cfRule type="duplicateValues" dxfId="3" priority="14522"/>
    <cfRule type="duplicateValues" dxfId="3" priority="14039"/>
    <cfRule type="duplicateValues" dxfId="3" priority="13556"/>
    <cfRule type="duplicateValues" dxfId="3" priority="13073"/>
    <cfRule type="duplicateValues" dxfId="3" priority="12590"/>
    <cfRule type="duplicateValues" dxfId="3" priority="12107"/>
  </conditionalFormatting>
  <conditionalFormatting sqref="C2067">
    <cfRule type="duplicateValues" dxfId="3" priority="11623"/>
    <cfRule type="duplicateValues" dxfId="3" priority="11140"/>
    <cfRule type="duplicateValues" dxfId="3" priority="10657"/>
    <cfRule type="duplicateValues" dxfId="3" priority="10174"/>
    <cfRule type="duplicateValues" dxfId="3" priority="9691"/>
    <cfRule type="duplicateValues" dxfId="3" priority="9208"/>
    <cfRule type="duplicateValues" dxfId="3" priority="8725"/>
    <cfRule type="duplicateValues" dxfId="3" priority="8242"/>
    <cfRule type="duplicateValues" dxfId="3" priority="7759"/>
  </conditionalFormatting>
  <conditionalFormatting sqref="D2067">
    <cfRule type="duplicateValues" dxfId="3" priority="14521"/>
    <cfRule type="duplicateValues" dxfId="3" priority="14038"/>
    <cfRule type="duplicateValues" dxfId="3" priority="13555"/>
    <cfRule type="duplicateValues" dxfId="3" priority="13072"/>
    <cfRule type="duplicateValues" dxfId="3" priority="12589"/>
    <cfRule type="duplicateValues" dxfId="3" priority="12106"/>
  </conditionalFormatting>
  <conditionalFormatting sqref="C2068">
    <cfRule type="duplicateValues" dxfId="3" priority="11622"/>
    <cfRule type="duplicateValues" dxfId="3" priority="11139"/>
    <cfRule type="duplicateValues" dxfId="3" priority="10656"/>
    <cfRule type="duplicateValues" dxfId="3" priority="10173"/>
    <cfRule type="duplicateValues" dxfId="3" priority="9690"/>
    <cfRule type="duplicateValues" dxfId="3" priority="9207"/>
    <cfRule type="duplicateValues" dxfId="3" priority="8724"/>
    <cfRule type="duplicateValues" dxfId="3" priority="8241"/>
    <cfRule type="duplicateValues" dxfId="3" priority="7758"/>
  </conditionalFormatting>
  <conditionalFormatting sqref="D2068">
    <cfRule type="duplicateValues" dxfId="3" priority="14520"/>
    <cfRule type="duplicateValues" dxfId="3" priority="14037"/>
    <cfRule type="duplicateValues" dxfId="3" priority="13554"/>
    <cfRule type="duplicateValues" dxfId="3" priority="13071"/>
    <cfRule type="duplicateValues" dxfId="3" priority="12588"/>
    <cfRule type="duplicateValues" dxfId="3" priority="12105"/>
  </conditionalFormatting>
  <conditionalFormatting sqref="C2069">
    <cfRule type="duplicateValues" dxfId="3" priority="11621"/>
    <cfRule type="duplicateValues" dxfId="3" priority="11138"/>
    <cfRule type="duplicateValues" dxfId="3" priority="10655"/>
    <cfRule type="duplicateValues" dxfId="3" priority="10172"/>
    <cfRule type="duplicateValues" dxfId="3" priority="9689"/>
    <cfRule type="duplicateValues" dxfId="3" priority="9206"/>
    <cfRule type="duplicateValues" dxfId="3" priority="8723"/>
    <cfRule type="duplicateValues" dxfId="3" priority="8240"/>
    <cfRule type="duplicateValues" dxfId="3" priority="7757"/>
  </conditionalFormatting>
  <conditionalFormatting sqref="D2069">
    <cfRule type="duplicateValues" dxfId="3" priority="14519"/>
    <cfRule type="duplicateValues" dxfId="3" priority="14036"/>
    <cfRule type="duplicateValues" dxfId="3" priority="13553"/>
    <cfRule type="duplicateValues" dxfId="3" priority="13070"/>
    <cfRule type="duplicateValues" dxfId="3" priority="12587"/>
    <cfRule type="duplicateValues" dxfId="3" priority="12104"/>
  </conditionalFormatting>
  <conditionalFormatting sqref="C2070">
    <cfRule type="duplicateValues" dxfId="3" priority="11620"/>
    <cfRule type="duplicateValues" dxfId="3" priority="11137"/>
    <cfRule type="duplicateValues" dxfId="3" priority="10654"/>
    <cfRule type="duplicateValues" dxfId="3" priority="10171"/>
    <cfRule type="duplicateValues" dxfId="3" priority="9688"/>
    <cfRule type="duplicateValues" dxfId="3" priority="9205"/>
    <cfRule type="duplicateValues" dxfId="3" priority="8722"/>
    <cfRule type="duplicateValues" dxfId="3" priority="8239"/>
    <cfRule type="duplicateValues" dxfId="3" priority="7756"/>
  </conditionalFormatting>
  <conditionalFormatting sqref="D2070">
    <cfRule type="duplicateValues" dxfId="3" priority="14518"/>
    <cfRule type="duplicateValues" dxfId="3" priority="14035"/>
    <cfRule type="duplicateValues" dxfId="3" priority="13552"/>
    <cfRule type="duplicateValues" dxfId="3" priority="13069"/>
    <cfRule type="duplicateValues" dxfId="3" priority="12586"/>
    <cfRule type="duplicateValues" dxfId="3" priority="12103"/>
  </conditionalFormatting>
  <conditionalFormatting sqref="C2071">
    <cfRule type="duplicateValues" dxfId="3" priority="11619"/>
    <cfRule type="duplicateValues" dxfId="3" priority="11136"/>
    <cfRule type="duplicateValues" dxfId="3" priority="10653"/>
    <cfRule type="duplicateValues" dxfId="3" priority="10170"/>
    <cfRule type="duplicateValues" dxfId="3" priority="9687"/>
    <cfRule type="duplicateValues" dxfId="3" priority="9204"/>
    <cfRule type="duplicateValues" dxfId="3" priority="8721"/>
    <cfRule type="duplicateValues" dxfId="3" priority="8238"/>
    <cfRule type="duplicateValues" dxfId="3" priority="7755"/>
  </conditionalFormatting>
  <conditionalFormatting sqref="D2071">
    <cfRule type="duplicateValues" dxfId="3" priority="14517"/>
    <cfRule type="duplicateValues" dxfId="3" priority="14034"/>
    <cfRule type="duplicateValues" dxfId="3" priority="13551"/>
    <cfRule type="duplicateValues" dxfId="3" priority="13068"/>
    <cfRule type="duplicateValues" dxfId="3" priority="12585"/>
    <cfRule type="duplicateValues" dxfId="3" priority="12102"/>
  </conditionalFormatting>
  <conditionalFormatting sqref="C2072">
    <cfRule type="duplicateValues" dxfId="3" priority="11618"/>
    <cfRule type="duplicateValues" dxfId="3" priority="11135"/>
    <cfRule type="duplicateValues" dxfId="3" priority="10652"/>
    <cfRule type="duplicateValues" dxfId="3" priority="10169"/>
    <cfRule type="duplicateValues" dxfId="3" priority="9686"/>
    <cfRule type="duplicateValues" dxfId="3" priority="9203"/>
    <cfRule type="duplicateValues" dxfId="3" priority="8720"/>
    <cfRule type="duplicateValues" dxfId="3" priority="8237"/>
    <cfRule type="duplicateValues" dxfId="3" priority="7754"/>
  </conditionalFormatting>
  <conditionalFormatting sqref="D2072">
    <cfRule type="duplicateValues" dxfId="3" priority="14516"/>
    <cfRule type="duplicateValues" dxfId="3" priority="14033"/>
    <cfRule type="duplicateValues" dxfId="3" priority="13550"/>
    <cfRule type="duplicateValues" dxfId="3" priority="13067"/>
    <cfRule type="duplicateValues" dxfId="3" priority="12584"/>
    <cfRule type="duplicateValues" dxfId="3" priority="12101"/>
  </conditionalFormatting>
  <conditionalFormatting sqref="C2073">
    <cfRule type="duplicateValues" dxfId="3" priority="11617"/>
    <cfRule type="duplicateValues" dxfId="3" priority="11134"/>
    <cfRule type="duplicateValues" dxfId="3" priority="10651"/>
    <cfRule type="duplicateValues" dxfId="3" priority="10168"/>
    <cfRule type="duplicateValues" dxfId="3" priority="9685"/>
    <cfRule type="duplicateValues" dxfId="3" priority="9202"/>
    <cfRule type="duplicateValues" dxfId="3" priority="8719"/>
    <cfRule type="duplicateValues" dxfId="3" priority="8236"/>
    <cfRule type="duplicateValues" dxfId="3" priority="7753"/>
  </conditionalFormatting>
  <conditionalFormatting sqref="D2073">
    <cfRule type="duplicateValues" dxfId="3" priority="14515"/>
    <cfRule type="duplicateValues" dxfId="3" priority="14032"/>
    <cfRule type="duplicateValues" dxfId="3" priority="13549"/>
    <cfRule type="duplicateValues" dxfId="3" priority="13066"/>
    <cfRule type="duplicateValues" dxfId="3" priority="12583"/>
    <cfRule type="duplicateValues" dxfId="3" priority="12100"/>
  </conditionalFormatting>
  <conditionalFormatting sqref="C2074">
    <cfRule type="duplicateValues" dxfId="3" priority="11616"/>
    <cfRule type="duplicateValues" dxfId="3" priority="11133"/>
    <cfRule type="duplicateValues" dxfId="3" priority="10650"/>
    <cfRule type="duplicateValues" dxfId="3" priority="10167"/>
    <cfRule type="duplicateValues" dxfId="3" priority="9684"/>
    <cfRule type="duplicateValues" dxfId="3" priority="9201"/>
    <cfRule type="duplicateValues" dxfId="3" priority="8718"/>
    <cfRule type="duplicateValues" dxfId="3" priority="8235"/>
    <cfRule type="duplicateValues" dxfId="3" priority="7752"/>
  </conditionalFormatting>
  <conditionalFormatting sqref="D2074">
    <cfRule type="duplicateValues" dxfId="3" priority="14514"/>
    <cfRule type="duplicateValues" dxfId="3" priority="14031"/>
    <cfRule type="duplicateValues" dxfId="3" priority="13548"/>
    <cfRule type="duplicateValues" dxfId="3" priority="13065"/>
    <cfRule type="duplicateValues" dxfId="3" priority="12582"/>
    <cfRule type="duplicateValues" dxfId="3" priority="12099"/>
  </conditionalFormatting>
  <conditionalFormatting sqref="C2075">
    <cfRule type="duplicateValues" dxfId="3" priority="11615"/>
    <cfRule type="duplicateValues" dxfId="3" priority="11132"/>
    <cfRule type="duplicateValues" dxfId="3" priority="10649"/>
    <cfRule type="duplicateValues" dxfId="3" priority="10166"/>
    <cfRule type="duplicateValues" dxfId="3" priority="9683"/>
    <cfRule type="duplicateValues" dxfId="3" priority="9200"/>
    <cfRule type="duplicateValues" dxfId="3" priority="8717"/>
    <cfRule type="duplicateValues" dxfId="3" priority="8234"/>
    <cfRule type="duplicateValues" dxfId="3" priority="7751"/>
  </conditionalFormatting>
  <conditionalFormatting sqref="D2075">
    <cfRule type="duplicateValues" dxfId="3" priority="14513"/>
    <cfRule type="duplicateValues" dxfId="3" priority="14030"/>
    <cfRule type="duplicateValues" dxfId="3" priority="13547"/>
    <cfRule type="duplicateValues" dxfId="3" priority="13064"/>
    <cfRule type="duplicateValues" dxfId="3" priority="12581"/>
    <cfRule type="duplicateValues" dxfId="3" priority="12098"/>
  </conditionalFormatting>
  <conditionalFormatting sqref="C2076">
    <cfRule type="duplicateValues" dxfId="3" priority="11614"/>
    <cfRule type="duplicateValues" dxfId="3" priority="11131"/>
    <cfRule type="duplicateValues" dxfId="3" priority="10648"/>
    <cfRule type="duplicateValues" dxfId="3" priority="10165"/>
    <cfRule type="duplicateValues" dxfId="3" priority="9682"/>
    <cfRule type="duplicateValues" dxfId="3" priority="9199"/>
    <cfRule type="duplicateValues" dxfId="3" priority="8716"/>
    <cfRule type="duplicateValues" dxfId="3" priority="8233"/>
    <cfRule type="duplicateValues" dxfId="3" priority="7750"/>
  </conditionalFormatting>
  <conditionalFormatting sqref="D2076">
    <cfRule type="duplicateValues" dxfId="3" priority="14512"/>
    <cfRule type="duplicateValues" dxfId="3" priority="14029"/>
    <cfRule type="duplicateValues" dxfId="3" priority="13546"/>
    <cfRule type="duplicateValues" dxfId="3" priority="13063"/>
    <cfRule type="duplicateValues" dxfId="3" priority="12580"/>
    <cfRule type="duplicateValues" dxfId="3" priority="12097"/>
  </conditionalFormatting>
  <conditionalFormatting sqref="C2077">
    <cfRule type="duplicateValues" dxfId="3" priority="11613"/>
    <cfRule type="duplicateValues" dxfId="3" priority="11130"/>
    <cfRule type="duplicateValues" dxfId="3" priority="10647"/>
    <cfRule type="duplicateValues" dxfId="3" priority="10164"/>
    <cfRule type="duplicateValues" dxfId="3" priority="9681"/>
    <cfRule type="duplicateValues" dxfId="3" priority="9198"/>
    <cfRule type="duplicateValues" dxfId="3" priority="8715"/>
    <cfRule type="duplicateValues" dxfId="3" priority="8232"/>
    <cfRule type="duplicateValues" dxfId="3" priority="7749"/>
  </conditionalFormatting>
  <conditionalFormatting sqref="D2077">
    <cfRule type="duplicateValues" dxfId="3" priority="14511"/>
    <cfRule type="duplicateValues" dxfId="3" priority="14028"/>
    <cfRule type="duplicateValues" dxfId="3" priority="13545"/>
    <cfRule type="duplicateValues" dxfId="3" priority="13062"/>
    <cfRule type="duplicateValues" dxfId="3" priority="12579"/>
    <cfRule type="duplicateValues" dxfId="3" priority="12096"/>
  </conditionalFormatting>
  <conditionalFormatting sqref="C2078">
    <cfRule type="duplicateValues" dxfId="3" priority="11612"/>
    <cfRule type="duplicateValues" dxfId="3" priority="11129"/>
    <cfRule type="duplicateValues" dxfId="3" priority="10646"/>
    <cfRule type="duplicateValues" dxfId="3" priority="10163"/>
    <cfRule type="duplicateValues" dxfId="3" priority="9680"/>
    <cfRule type="duplicateValues" dxfId="3" priority="9197"/>
    <cfRule type="duplicateValues" dxfId="3" priority="8714"/>
    <cfRule type="duplicateValues" dxfId="3" priority="8231"/>
    <cfRule type="duplicateValues" dxfId="3" priority="7748"/>
  </conditionalFormatting>
  <conditionalFormatting sqref="D2078">
    <cfRule type="duplicateValues" dxfId="3" priority="14510"/>
    <cfRule type="duplicateValues" dxfId="3" priority="14027"/>
    <cfRule type="duplicateValues" dxfId="3" priority="13544"/>
    <cfRule type="duplicateValues" dxfId="3" priority="13061"/>
    <cfRule type="duplicateValues" dxfId="3" priority="12578"/>
    <cfRule type="duplicateValues" dxfId="3" priority="12095"/>
  </conditionalFormatting>
  <conditionalFormatting sqref="C2079">
    <cfRule type="duplicateValues" dxfId="3" priority="11611"/>
    <cfRule type="duplicateValues" dxfId="3" priority="11128"/>
    <cfRule type="duplicateValues" dxfId="3" priority="10645"/>
    <cfRule type="duplicateValues" dxfId="3" priority="10162"/>
    <cfRule type="duplicateValues" dxfId="3" priority="9679"/>
    <cfRule type="duplicateValues" dxfId="3" priority="9196"/>
    <cfRule type="duplicateValues" dxfId="3" priority="8713"/>
    <cfRule type="duplicateValues" dxfId="3" priority="8230"/>
    <cfRule type="duplicateValues" dxfId="3" priority="7747"/>
  </conditionalFormatting>
  <conditionalFormatting sqref="D2079">
    <cfRule type="duplicateValues" dxfId="3" priority="14509"/>
    <cfRule type="duplicateValues" dxfId="3" priority="14026"/>
    <cfRule type="duplicateValues" dxfId="3" priority="13543"/>
    <cfRule type="duplicateValues" dxfId="3" priority="13060"/>
    <cfRule type="duplicateValues" dxfId="3" priority="12577"/>
    <cfRule type="duplicateValues" dxfId="3" priority="12094"/>
  </conditionalFormatting>
  <conditionalFormatting sqref="C2080">
    <cfRule type="duplicateValues" dxfId="3" priority="11610"/>
    <cfRule type="duplicateValues" dxfId="3" priority="11127"/>
    <cfRule type="duplicateValues" dxfId="3" priority="10644"/>
    <cfRule type="duplicateValues" dxfId="3" priority="10161"/>
    <cfRule type="duplicateValues" dxfId="3" priority="9678"/>
    <cfRule type="duplicateValues" dxfId="3" priority="9195"/>
    <cfRule type="duplicateValues" dxfId="3" priority="8712"/>
    <cfRule type="duplicateValues" dxfId="3" priority="8229"/>
    <cfRule type="duplicateValues" dxfId="3" priority="7746"/>
  </conditionalFormatting>
  <conditionalFormatting sqref="D2080">
    <cfRule type="duplicateValues" dxfId="3" priority="14508"/>
    <cfRule type="duplicateValues" dxfId="3" priority="14025"/>
    <cfRule type="duplicateValues" dxfId="3" priority="13542"/>
    <cfRule type="duplicateValues" dxfId="3" priority="13059"/>
    <cfRule type="duplicateValues" dxfId="3" priority="12576"/>
    <cfRule type="duplicateValues" dxfId="3" priority="12093"/>
  </conditionalFormatting>
  <conditionalFormatting sqref="C2081">
    <cfRule type="duplicateValues" dxfId="3" priority="11609"/>
    <cfRule type="duplicateValues" dxfId="3" priority="11126"/>
    <cfRule type="duplicateValues" dxfId="3" priority="10643"/>
    <cfRule type="duplicateValues" dxfId="3" priority="10160"/>
    <cfRule type="duplicateValues" dxfId="3" priority="9677"/>
    <cfRule type="duplicateValues" dxfId="3" priority="9194"/>
    <cfRule type="duplicateValues" dxfId="3" priority="8711"/>
    <cfRule type="duplicateValues" dxfId="3" priority="8228"/>
    <cfRule type="duplicateValues" dxfId="3" priority="7745"/>
  </conditionalFormatting>
  <conditionalFormatting sqref="D2081">
    <cfRule type="duplicateValues" dxfId="3" priority="14507"/>
    <cfRule type="duplicateValues" dxfId="3" priority="14024"/>
    <cfRule type="duplicateValues" dxfId="3" priority="13541"/>
    <cfRule type="duplicateValues" dxfId="3" priority="13058"/>
    <cfRule type="duplicateValues" dxfId="3" priority="12575"/>
    <cfRule type="duplicateValues" dxfId="3" priority="12092"/>
  </conditionalFormatting>
  <conditionalFormatting sqref="C2082">
    <cfRule type="duplicateValues" dxfId="3" priority="11608"/>
    <cfRule type="duplicateValues" dxfId="3" priority="11125"/>
    <cfRule type="duplicateValues" dxfId="3" priority="10642"/>
    <cfRule type="duplicateValues" dxfId="3" priority="10159"/>
    <cfRule type="duplicateValues" dxfId="3" priority="9676"/>
    <cfRule type="duplicateValues" dxfId="3" priority="9193"/>
    <cfRule type="duplicateValues" dxfId="3" priority="8710"/>
    <cfRule type="duplicateValues" dxfId="3" priority="8227"/>
    <cfRule type="duplicateValues" dxfId="3" priority="7744"/>
  </conditionalFormatting>
  <conditionalFormatting sqref="D2082">
    <cfRule type="duplicateValues" dxfId="3" priority="14506"/>
    <cfRule type="duplicateValues" dxfId="3" priority="14023"/>
    <cfRule type="duplicateValues" dxfId="3" priority="13540"/>
    <cfRule type="duplicateValues" dxfId="3" priority="13057"/>
    <cfRule type="duplicateValues" dxfId="3" priority="12574"/>
    <cfRule type="duplicateValues" dxfId="3" priority="12091"/>
  </conditionalFormatting>
  <conditionalFormatting sqref="C2083">
    <cfRule type="duplicateValues" dxfId="3" priority="11607"/>
    <cfRule type="duplicateValues" dxfId="3" priority="11124"/>
    <cfRule type="duplicateValues" dxfId="3" priority="10641"/>
    <cfRule type="duplicateValues" dxfId="3" priority="10158"/>
    <cfRule type="duplicateValues" dxfId="3" priority="9675"/>
    <cfRule type="duplicateValues" dxfId="3" priority="9192"/>
    <cfRule type="duplicateValues" dxfId="3" priority="8709"/>
    <cfRule type="duplicateValues" dxfId="3" priority="8226"/>
    <cfRule type="duplicateValues" dxfId="3" priority="7743"/>
  </conditionalFormatting>
  <conditionalFormatting sqref="D2083">
    <cfRule type="duplicateValues" dxfId="3" priority="14505"/>
    <cfRule type="duplicateValues" dxfId="3" priority="14022"/>
    <cfRule type="duplicateValues" dxfId="3" priority="13539"/>
    <cfRule type="duplicateValues" dxfId="3" priority="13056"/>
    <cfRule type="duplicateValues" dxfId="3" priority="12573"/>
    <cfRule type="duplicateValues" dxfId="3" priority="12090"/>
  </conditionalFormatting>
  <conditionalFormatting sqref="C2084">
    <cfRule type="duplicateValues" dxfId="3" priority="11606"/>
    <cfRule type="duplicateValues" dxfId="3" priority="11123"/>
    <cfRule type="duplicateValues" dxfId="3" priority="10640"/>
    <cfRule type="duplicateValues" dxfId="3" priority="10157"/>
    <cfRule type="duplicateValues" dxfId="3" priority="9674"/>
    <cfRule type="duplicateValues" dxfId="3" priority="9191"/>
    <cfRule type="duplicateValues" dxfId="3" priority="8708"/>
    <cfRule type="duplicateValues" dxfId="3" priority="8225"/>
    <cfRule type="duplicateValues" dxfId="3" priority="7742"/>
  </conditionalFormatting>
  <conditionalFormatting sqref="D2084">
    <cfRule type="duplicateValues" dxfId="3" priority="14504"/>
    <cfRule type="duplicateValues" dxfId="3" priority="14021"/>
    <cfRule type="duplicateValues" dxfId="3" priority="13538"/>
    <cfRule type="duplicateValues" dxfId="3" priority="13055"/>
    <cfRule type="duplicateValues" dxfId="3" priority="12572"/>
    <cfRule type="duplicateValues" dxfId="3" priority="12089"/>
  </conditionalFormatting>
  <conditionalFormatting sqref="C2085">
    <cfRule type="duplicateValues" dxfId="3" priority="11605"/>
    <cfRule type="duplicateValues" dxfId="3" priority="11122"/>
    <cfRule type="duplicateValues" dxfId="3" priority="10639"/>
    <cfRule type="duplicateValues" dxfId="3" priority="10156"/>
    <cfRule type="duplicateValues" dxfId="3" priority="9673"/>
    <cfRule type="duplicateValues" dxfId="3" priority="9190"/>
    <cfRule type="duplicateValues" dxfId="3" priority="8707"/>
    <cfRule type="duplicateValues" dxfId="3" priority="8224"/>
    <cfRule type="duplicateValues" dxfId="3" priority="7741"/>
  </conditionalFormatting>
  <conditionalFormatting sqref="D2085">
    <cfRule type="duplicateValues" dxfId="3" priority="14503"/>
    <cfRule type="duplicateValues" dxfId="3" priority="14020"/>
    <cfRule type="duplicateValues" dxfId="3" priority="13537"/>
    <cfRule type="duplicateValues" dxfId="3" priority="13054"/>
    <cfRule type="duplicateValues" dxfId="3" priority="12571"/>
    <cfRule type="duplicateValues" dxfId="3" priority="12088"/>
  </conditionalFormatting>
  <conditionalFormatting sqref="C2086">
    <cfRule type="duplicateValues" dxfId="3" priority="11604"/>
    <cfRule type="duplicateValues" dxfId="3" priority="11121"/>
    <cfRule type="duplicateValues" dxfId="3" priority="10638"/>
    <cfRule type="duplicateValues" dxfId="3" priority="10155"/>
    <cfRule type="duplicateValues" dxfId="3" priority="9672"/>
    <cfRule type="duplicateValues" dxfId="3" priority="9189"/>
    <cfRule type="duplicateValues" dxfId="3" priority="8706"/>
    <cfRule type="duplicateValues" dxfId="3" priority="8223"/>
    <cfRule type="duplicateValues" dxfId="3" priority="7740"/>
  </conditionalFormatting>
  <conditionalFormatting sqref="D2086">
    <cfRule type="duplicateValues" dxfId="3" priority="14502"/>
    <cfRule type="duplicateValues" dxfId="3" priority="14019"/>
    <cfRule type="duplicateValues" dxfId="3" priority="13536"/>
    <cfRule type="duplicateValues" dxfId="3" priority="13053"/>
    <cfRule type="duplicateValues" dxfId="3" priority="12570"/>
    <cfRule type="duplicateValues" dxfId="3" priority="12087"/>
  </conditionalFormatting>
  <conditionalFormatting sqref="C2087">
    <cfRule type="duplicateValues" dxfId="3" priority="11603"/>
    <cfRule type="duplicateValues" dxfId="3" priority="11120"/>
    <cfRule type="duplicateValues" dxfId="3" priority="10637"/>
    <cfRule type="duplicateValues" dxfId="3" priority="10154"/>
    <cfRule type="duplicateValues" dxfId="3" priority="9671"/>
    <cfRule type="duplicateValues" dxfId="3" priority="9188"/>
    <cfRule type="duplicateValues" dxfId="3" priority="8705"/>
    <cfRule type="duplicateValues" dxfId="3" priority="8222"/>
    <cfRule type="duplicateValues" dxfId="3" priority="7739"/>
  </conditionalFormatting>
  <conditionalFormatting sqref="D2087">
    <cfRule type="duplicateValues" dxfId="3" priority="14501"/>
    <cfRule type="duplicateValues" dxfId="3" priority="14018"/>
    <cfRule type="duplicateValues" dxfId="3" priority="13535"/>
    <cfRule type="duplicateValues" dxfId="3" priority="13052"/>
    <cfRule type="duplicateValues" dxfId="3" priority="12569"/>
    <cfRule type="duplicateValues" dxfId="3" priority="12086"/>
  </conditionalFormatting>
  <conditionalFormatting sqref="C2088">
    <cfRule type="duplicateValues" dxfId="3" priority="11602"/>
    <cfRule type="duplicateValues" dxfId="3" priority="11119"/>
    <cfRule type="duplicateValues" dxfId="3" priority="10636"/>
    <cfRule type="duplicateValues" dxfId="3" priority="10153"/>
    <cfRule type="duplicateValues" dxfId="3" priority="9670"/>
    <cfRule type="duplicateValues" dxfId="3" priority="9187"/>
    <cfRule type="duplicateValues" dxfId="3" priority="8704"/>
    <cfRule type="duplicateValues" dxfId="3" priority="8221"/>
    <cfRule type="duplicateValues" dxfId="3" priority="7738"/>
  </conditionalFormatting>
  <conditionalFormatting sqref="D2088">
    <cfRule type="duplicateValues" dxfId="3" priority="14500"/>
    <cfRule type="duplicateValues" dxfId="3" priority="14017"/>
    <cfRule type="duplicateValues" dxfId="3" priority="13534"/>
    <cfRule type="duplicateValues" dxfId="3" priority="13051"/>
    <cfRule type="duplicateValues" dxfId="3" priority="12568"/>
    <cfRule type="duplicateValues" dxfId="3" priority="12085"/>
  </conditionalFormatting>
  <conditionalFormatting sqref="C2089">
    <cfRule type="duplicateValues" dxfId="3" priority="11601"/>
    <cfRule type="duplicateValues" dxfId="3" priority="11118"/>
    <cfRule type="duplicateValues" dxfId="3" priority="10635"/>
    <cfRule type="duplicateValues" dxfId="3" priority="10152"/>
    <cfRule type="duplicateValues" dxfId="3" priority="9669"/>
    <cfRule type="duplicateValues" dxfId="3" priority="9186"/>
    <cfRule type="duplicateValues" dxfId="3" priority="8703"/>
    <cfRule type="duplicateValues" dxfId="3" priority="8220"/>
    <cfRule type="duplicateValues" dxfId="3" priority="7737"/>
  </conditionalFormatting>
  <conditionalFormatting sqref="D2089">
    <cfRule type="duplicateValues" dxfId="3" priority="14499"/>
    <cfRule type="duplicateValues" dxfId="3" priority="14016"/>
    <cfRule type="duplicateValues" dxfId="3" priority="13533"/>
    <cfRule type="duplicateValues" dxfId="3" priority="13050"/>
    <cfRule type="duplicateValues" dxfId="3" priority="12567"/>
    <cfRule type="duplicateValues" dxfId="3" priority="12084"/>
  </conditionalFormatting>
  <conditionalFormatting sqref="C2090">
    <cfRule type="duplicateValues" dxfId="3" priority="11600"/>
    <cfRule type="duplicateValues" dxfId="3" priority="11117"/>
    <cfRule type="duplicateValues" dxfId="3" priority="10634"/>
    <cfRule type="duplicateValues" dxfId="3" priority="10151"/>
    <cfRule type="duplicateValues" dxfId="3" priority="9668"/>
    <cfRule type="duplicateValues" dxfId="3" priority="9185"/>
    <cfRule type="duplicateValues" dxfId="3" priority="8702"/>
    <cfRule type="duplicateValues" dxfId="3" priority="8219"/>
    <cfRule type="duplicateValues" dxfId="3" priority="7736"/>
  </conditionalFormatting>
  <conditionalFormatting sqref="D2090">
    <cfRule type="duplicateValues" dxfId="3" priority="14498"/>
    <cfRule type="duplicateValues" dxfId="3" priority="14015"/>
    <cfRule type="duplicateValues" dxfId="3" priority="13532"/>
    <cfRule type="duplicateValues" dxfId="3" priority="13049"/>
    <cfRule type="duplicateValues" dxfId="3" priority="12566"/>
    <cfRule type="duplicateValues" dxfId="3" priority="12083"/>
  </conditionalFormatting>
  <conditionalFormatting sqref="C2091">
    <cfRule type="duplicateValues" dxfId="3" priority="11599"/>
    <cfRule type="duplicateValues" dxfId="3" priority="11116"/>
    <cfRule type="duplicateValues" dxfId="3" priority="10633"/>
    <cfRule type="duplicateValues" dxfId="3" priority="10150"/>
    <cfRule type="duplicateValues" dxfId="3" priority="9667"/>
    <cfRule type="duplicateValues" dxfId="3" priority="9184"/>
    <cfRule type="duplicateValues" dxfId="3" priority="8701"/>
    <cfRule type="duplicateValues" dxfId="3" priority="8218"/>
    <cfRule type="duplicateValues" dxfId="3" priority="7735"/>
  </conditionalFormatting>
  <conditionalFormatting sqref="D2091">
    <cfRule type="duplicateValues" dxfId="3" priority="14497"/>
    <cfRule type="duplicateValues" dxfId="3" priority="14014"/>
    <cfRule type="duplicateValues" dxfId="3" priority="13531"/>
    <cfRule type="duplicateValues" dxfId="3" priority="13048"/>
    <cfRule type="duplicateValues" dxfId="3" priority="12565"/>
    <cfRule type="duplicateValues" dxfId="3" priority="12082"/>
  </conditionalFormatting>
  <conditionalFormatting sqref="C2092">
    <cfRule type="duplicateValues" dxfId="3" priority="11598"/>
    <cfRule type="duplicateValues" dxfId="3" priority="11115"/>
    <cfRule type="duplicateValues" dxfId="3" priority="10632"/>
    <cfRule type="duplicateValues" dxfId="3" priority="10149"/>
    <cfRule type="duplicateValues" dxfId="3" priority="9666"/>
    <cfRule type="duplicateValues" dxfId="3" priority="9183"/>
    <cfRule type="duplicateValues" dxfId="3" priority="8700"/>
    <cfRule type="duplicateValues" dxfId="3" priority="8217"/>
    <cfRule type="duplicateValues" dxfId="3" priority="7734"/>
  </conditionalFormatting>
  <conditionalFormatting sqref="D2092">
    <cfRule type="duplicateValues" dxfId="3" priority="14496"/>
    <cfRule type="duplicateValues" dxfId="3" priority="14013"/>
    <cfRule type="duplicateValues" dxfId="3" priority="13530"/>
    <cfRule type="duplicateValues" dxfId="3" priority="13047"/>
    <cfRule type="duplicateValues" dxfId="3" priority="12564"/>
    <cfRule type="duplicateValues" dxfId="3" priority="12081"/>
  </conditionalFormatting>
  <conditionalFormatting sqref="C2093">
    <cfRule type="duplicateValues" dxfId="3" priority="11597"/>
    <cfRule type="duplicateValues" dxfId="3" priority="11114"/>
    <cfRule type="duplicateValues" dxfId="3" priority="10631"/>
    <cfRule type="duplicateValues" dxfId="3" priority="10148"/>
    <cfRule type="duplicateValues" dxfId="3" priority="9665"/>
    <cfRule type="duplicateValues" dxfId="3" priority="9182"/>
    <cfRule type="duplicateValues" dxfId="3" priority="8699"/>
    <cfRule type="duplicateValues" dxfId="3" priority="8216"/>
    <cfRule type="duplicateValues" dxfId="3" priority="7733"/>
  </conditionalFormatting>
  <conditionalFormatting sqref="D2093">
    <cfRule type="duplicateValues" dxfId="3" priority="14495"/>
    <cfRule type="duplicateValues" dxfId="3" priority="14012"/>
    <cfRule type="duplicateValues" dxfId="3" priority="13529"/>
    <cfRule type="duplicateValues" dxfId="3" priority="13046"/>
    <cfRule type="duplicateValues" dxfId="3" priority="12563"/>
    <cfRule type="duplicateValues" dxfId="3" priority="12080"/>
  </conditionalFormatting>
  <conditionalFormatting sqref="C2094">
    <cfRule type="duplicateValues" dxfId="3" priority="11596"/>
    <cfRule type="duplicateValues" dxfId="3" priority="11113"/>
    <cfRule type="duplicateValues" dxfId="3" priority="10630"/>
    <cfRule type="duplicateValues" dxfId="3" priority="10147"/>
    <cfRule type="duplicateValues" dxfId="3" priority="9664"/>
    <cfRule type="duplicateValues" dxfId="3" priority="9181"/>
    <cfRule type="duplicateValues" dxfId="3" priority="8698"/>
    <cfRule type="duplicateValues" dxfId="3" priority="8215"/>
    <cfRule type="duplicateValues" dxfId="3" priority="7732"/>
  </conditionalFormatting>
  <conditionalFormatting sqref="D2094">
    <cfRule type="duplicateValues" dxfId="3" priority="14494"/>
    <cfRule type="duplicateValues" dxfId="3" priority="14011"/>
    <cfRule type="duplicateValues" dxfId="3" priority="13528"/>
    <cfRule type="duplicateValues" dxfId="3" priority="13045"/>
    <cfRule type="duplicateValues" dxfId="3" priority="12562"/>
    <cfRule type="duplicateValues" dxfId="3" priority="12079"/>
  </conditionalFormatting>
  <conditionalFormatting sqref="C2095">
    <cfRule type="duplicateValues" dxfId="3" priority="11595"/>
    <cfRule type="duplicateValues" dxfId="3" priority="11112"/>
    <cfRule type="duplicateValues" dxfId="3" priority="10629"/>
    <cfRule type="duplicateValues" dxfId="3" priority="10146"/>
    <cfRule type="duplicateValues" dxfId="3" priority="9663"/>
    <cfRule type="duplicateValues" dxfId="3" priority="9180"/>
    <cfRule type="duplicateValues" dxfId="3" priority="8697"/>
    <cfRule type="duplicateValues" dxfId="3" priority="8214"/>
    <cfRule type="duplicateValues" dxfId="3" priority="7731"/>
  </conditionalFormatting>
  <conditionalFormatting sqref="D2095">
    <cfRule type="duplicateValues" dxfId="3" priority="14493"/>
    <cfRule type="duplicateValues" dxfId="3" priority="14010"/>
    <cfRule type="duplicateValues" dxfId="3" priority="13527"/>
    <cfRule type="duplicateValues" dxfId="3" priority="13044"/>
    <cfRule type="duplicateValues" dxfId="3" priority="12561"/>
    <cfRule type="duplicateValues" dxfId="3" priority="12078"/>
  </conditionalFormatting>
  <conditionalFormatting sqref="C2096">
    <cfRule type="duplicateValues" dxfId="3" priority="11594"/>
    <cfRule type="duplicateValues" dxfId="3" priority="11111"/>
    <cfRule type="duplicateValues" dxfId="3" priority="10628"/>
    <cfRule type="duplicateValues" dxfId="3" priority="10145"/>
    <cfRule type="duplicateValues" dxfId="3" priority="9662"/>
    <cfRule type="duplicateValues" dxfId="3" priority="9179"/>
    <cfRule type="duplicateValues" dxfId="3" priority="8696"/>
    <cfRule type="duplicateValues" dxfId="3" priority="8213"/>
    <cfRule type="duplicateValues" dxfId="3" priority="7730"/>
  </conditionalFormatting>
  <conditionalFormatting sqref="D2096">
    <cfRule type="duplicateValues" dxfId="3" priority="14492"/>
    <cfRule type="duplicateValues" dxfId="3" priority="14009"/>
    <cfRule type="duplicateValues" dxfId="3" priority="13526"/>
    <cfRule type="duplicateValues" dxfId="3" priority="13043"/>
    <cfRule type="duplicateValues" dxfId="3" priority="12560"/>
    <cfRule type="duplicateValues" dxfId="3" priority="12077"/>
  </conditionalFormatting>
  <conditionalFormatting sqref="C2097">
    <cfRule type="duplicateValues" dxfId="3" priority="11593"/>
    <cfRule type="duplicateValues" dxfId="3" priority="11110"/>
    <cfRule type="duplicateValues" dxfId="3" priority="10627"/>
    <cfRule type="duplicateValues" dxfId="3" priority="10144"/>
    <cfRule type="duplicateValues" dxfId="3" priority="9661"/>
    <cfRule type="duplicateValues" dxfId="3" priority="9178"/>
    <cfRule type="duplicateValues" dxfId="3" priority="8695"/>
    <cfRule type="duplicateValues" dxfId="3" priority="8212"/>
    <cfRule type="duplicateValues" dxfId="3" priority="7729"/>
  </conditionalFormatting>
  <conditionalFormatting sqref="D2097">
    <cfRule type="duplicateValues" dxfId="3" priority="14491"/>
    <cfRule type="duplicateValues" dxfId="3" priority="14008"/>
    <cfRule type="duplicateValues" dxfId="3" priority="13525"/>
    <cfRule type="duplicateValues" dxfId="3" priority="13042"/>
    <cfRule type="duplicateValues" dxfId="3" priority="12559"/>
    <cfRule type="duplicateValues" dxfId="3" priority="12076"/>
  </conditionalFormatting>
  <conditionalFormatting sqref="C2098">
    <cfRule type="duplicateValues" dxfId="3" priority="11592"/>
    <cfRule type="duplicateValues" dxfId="3" priority="11109"/>
    <cfRule type="duplicateValues" dxfId="3" priority="10626"/>
    <cfRule type="duplicateValues" dxfId="3" priority="10143"/>
    <cfRule type="duplicateValues" dxfId="3" priority="9660"/>
    <cfRule type="duplicateValues" dxfId="3" priority="9177"/>
    <cfRule type="duplicateValues" dxfId="3" priority="8694"/>
    <cfRule type="duplicateValues" dxfId="3" priority="8211"/>
    <cfRule type="duplicateValues" dxfId="3" priority="7728"/>
  </conditionalFormatting>
  <conditionalFormatting sqref="D2098">
    <cfRule type="duplicateValues" dxfId="3" priority="14490"/>
    <cfRule type="duplicateValues" dxfId="3" priority="14007"/>
    <cfRule type="duplicateValues" dxfId="3" priority="13524"/>
    <cfRule type="duplicateValues" dxfId="3" priority="13041"/>
    <cfRule type="duplicateValues" dxfId="3" priority="12558"/>
    <cfRule type="duplicateValues" dxfId="3" priority="12075"/>
  </conditionalFormatting>
  <conditionalFormatting sqref="C2099">
    <cfRule type="duplicateValues" dxfId="3" priority="11591"/>
    <cfRule type="duplicateValues" dxfId="3" priority="11108"/>
    <cfRule type="duplicateValues" dxfId="3" priority="10625"/>
    <cfRule type="duplicateValues" dxfId="3" priority="10142"/>
    <cfRule type="duplicateValues" dxfId="3" priority="9659"/>
    <cfRule type="duplicateValues" dxfId="3" priority="9176"/>
    <cfRule type="duplicateValues" dxfId="3" priority="8693"/>
    <cfRule type="duplicateValues" dxfId="3" priority="8210"/>
    <cfRule type="duplicateValues" dxfId="3" priority="7727"/>
  </conditionalFormatting>
  <conditionalFormatting sqref="D2099">
    <cfRule type="duplicateValues" dxfId="3" priority="14489"/>
    <cfRule type="duplicateValues" dxfId="3" priority="14006"/>
    <cfRule type="duplicateValues" dxfId="3" priority="13523"/>
    <cfRule type="duplicateValues" dxfId="3" priority="13040"/>
    <cfRule type="duplicateValues" dxfId="3" priority="12557"/>
    <cfRule type="duplicateValues" dxfId="3" priority="12074"/>
  </conditionalFormatting>
  <conditionalFormatting sqref="C2100">
    <cfRule type="duplicateValues" dxfId="3" priority="11590"/>
    <cfRule type="duplicateValues" dxfId="3" priority="11107"/>
    <cfRule type="duplicateValues" dxfId="3" priority="10624"/>
    <cfRule type="duplicateValues" dxfId="3" priority="10141"/>
    <cfRule type="duplicateValues" dxfId="3" priority="9658"/>
    <cfRule type="duplicateValues" dxfId="3" priority="9175"/>
    <cfRule type="duplicateValues" dxfId="3" priority="8692"/>
    <cfRule type="duplicateValues" dxfId="3" priority="8209"/>
    <cfRule type="duplicateValues" dxfId="3" priority="7726"/>
  </conditionalFormatting>
  <conditionalFormatting sqref="D2100">
    <cfRule type="duplicateValues" dxfId="3" priority="14488"/>
    <cfRule type="duplicateValues" dxfId="3" priority="14005"/>
    <cfRule type="duplicateValues" dxfId="3" priority="13522"/>
    <cfRule type="duplicateValues" dxfId="3" priority="13039"/>
    <cfRule type="duplicateValues" dxfId="3" priority="12556"/>
    <cfRule type="duplicateValues" dxfId="3" priority="12073"/>
  </conditionalFormatting>
  <conditionalFormatting sqref="C2101">
    <cfRule type="duplicateValues" dxfId="3" priority="11589"/>
    <cfRule type="duplicateValues" dxfId="3" priority="11106"/>
    <cfRule type="duplicateValues" dxfId="3" priority="10623"/>
    <cfRule type="duplicateValues" dxfId="3" priority="10140"/>
    <cfRule type="duplicateValues" dxfId="3" priority="9657"/>
    <cfRule type="duplicateValues" dxfId="3" priority="9174"/>
    <cfRule type="duplicateValues" dxfId="3" priority="8691"/>
    <cfRule type="duplicateValues" dxfId="3" priority="8208"/>
    <cfRule type="duplicateValues" dxfId="3" priority="7725"/>
  </conditionalFormatting>
  <conditionalFormatting sqref="D2101">
    <cfRule type="duplicateValues" dxfId="3" priority="14487"/>
    <cfRule type="duplicateValues" dxfId="3" priority="14004"/>
    <cfRule type="duplicateValues" dxfId="3" priority="13521"/>
    <cfRule type="duplicateValues" dxfId="3" priority="13038"/>
    <cfRule type="duplicateValues" dxfId="3" priority="12555"/>
    <cfRule type="duplicateValues" dxfId="3" priority="12072"/>
  </conditionalFormatting>
  <conditionalFormatting sqref="C2102">
    <cfRule type="duplicateValues" dxfId="3" priority="11588"/>
    <cfRule type="duplicateValues" dxfId="3" priority="11105"/>
    <cfRule type="duplicateValues" dxfId="3" priority="10622"/>
    <cfRule type="duplicateValues" dxfId="3" priority="10139"/>
    <cfRule type="duplicateValues" dxfId="3" priority="9656"/>
    <cfRule type="duplicateValues" dxfId="3" priority="9173"/>
    <cfRule type="duplicateValues" dxfId="3" priority="8690"/>
    <cfRule type="duplicateValues" dxfId="3" priority="8207"/>
    <cfRule type="duplicateValues" dxfId="3" priority="7724"/>
  </conditionalFormatting>
  <conditionalFormatting sqref="D2102">
    <cfRule type="duplicateValues" dxfId="3" priority="14486"/>
    <cfRule type="duplicateValues" dxfId="3" priority="14003"/>
    <cfRule type="duplicateValues" dxfId="3" priority="13520"/>
    <cfRule type="duplicateValues" dxfId="3" priority="13037"/>
    <cfRule type="duplicateValues" dxfId="3" priority="12554"/>
    <cfRule type="duplicateValues" dxfId="3" priority="12071"/>
  </conditionalFormatting>
  <conditionalFormatting sqref="C2103">
    <cfRule type="duplicateValues" dxfId="3" priority="11587"/>
    <cfRule type="duplicateValues" dxfId="3" priority="11104"/>
    <cfRule type="duplicateValues" dxfId="3" priority="10621"/>
    <cfRule type="duplicateValues" dxfId="3" priority="10138"/>
    <cfRule type="duplicateValues" dxfId="3" priority="9655"/>
    <cfRule type="duplicateValues" dxfId="3" priority="9172"/>
    <cfRule type="duplicateValues" dxfId="3" priority="8689"/>
    <cfRule type="duplicateValues" dxfId="3" priority="8206"/>
    <cfRule type="duplicateValues" dxfId="3" priority="7723"/>
  </conditionalFormatting>
  <conditionalFormatting sqref="D2103">
    <cfRule type="duplicateValues" dxfId="3" priority="14485"/>
    <cfRule type="duplicateValues" dxfId="3" priority="14002"/>
    <cfRule type="duplicateValues" dxfId="3" priority="13519"/>
    <cfRule type="duplicateValues" dxfId="3" priority="13036"/>
    <cfRule type="duplicateValues" dxfId="3" priority="12553"/>
    <cfRule type="duplicateValues" dxfId="3" priority="12070"/>
  </conditionalFormatting>
  <conditionalFormatting sqref="C2104">
    <cfRule type="duplicateValues" dxfId="3" priority="11586"/>
    <cfRule type="duplicateValues" dxfId="3" priority="11103"/>
    <cfRule type="duplicateValues" dxfId="3" priority="10620"/>
    <cfRule type="duplicateValues" dxfId="3" priority="10137"/>
    <cfRule type="duplicateValues" dxfId="3" priority="9654"/>
    <cfRule type="duplicateValues" dxfId="3" priority="9171"/>
    <cfRule type="duplicateValues" dxfId="3" priority="8688"/>
    <cfRule type="duplicateValues" dxfId="3" priority="8205"/>
    <cfRule type="duplicateValues" dxfId="3" priority="7722"/>
  </conditionalFormatting>
  <conditionalFormatting sqref="D2104">
    <cfRule type="duplicateValues" dxfId="3" priority="14484"/>
    <cfRule type="duplicateValues" dxfId="3" priority="14001"/>
    <cfRule type="duplicateValues" dxfId="3" priority="13518"/>
    <cfRule type="duplicateValues" dxfId="3" priority="13035"/>
    <cfRule type="duplicateValues" dxfId="3" priority="12552"/>
    <cfRule type="duplicateValues" dxfId="3" priority="12069"/>
  </conditionalFormatting>
  <conditionalFormatting sqref="C2105">
    <cfRule type="duplicateValues" dxfId="3" priority="11585"/>
    <cfRule type="duplicateValues" dxfId="3" priority="11102"/>
    <cfRule type="duplicateValues" dxfId="3" priority="10619"/>
    <cfRule type="duplicateValues" dxfId="3" priority="10136"/>
    <cfRule type="duplicateValues" dxfId="3" priority="9653"/>
    <cfRule type="duplicateValues" dxfId="3" priority="9170"/>
    <cfRule type="duplicateValues" dxfId="3" priority="8687"/>
    <cfRule type="duplicateValues" dxfId="3" priority="8204"/>
    <cfRule type="duplicateValues" dxfId="3" priority="7721"/>
  </conditionalFormatting>
  <conditionalFormatting sqref="D2105">
    <cfRule type="duplicateValues" dxfId="3" priority="14483"/>
    <cfRule type="duplicateValues" dxfId="3" priority="14000"/>
    <cfRule type="duplicateValues" dxfId="3" priority="13517"/>
    <cfRule type="duplicateValues" dxfId="3" priority="13034"/>
    <cfRule type="duplicateValues" dxfId="3" priority="12551"/>
    <cfRule type="duplicateValues" dxfId="3" priority="12068"/>
  </conditionalFormatting>
  <conditionalFormatting sqref="C2106">
    <cfRule type="duplicateValues" dxfId="3" priority="11584"/>
    <cfRule type="duplicateValues" dxfId="3" priority="11101"/>
    <cfRule type="duplicateValues" dxfId="3" priority="10618"/>
    <cfRule type="duplicateValues" dxfId="3" priority="10135"/>
    <cfRule type="duplicateValues" dxfId="3" priority="9652"/>
    <cfRule type="duplicateValues" dxfId="3" priority="9169"/>
    <cfRule type="duplicateValues" dxfId="3" priority="8686"/>
    <cfRule type="duplicateValues" dxfId="3" priority="8203"/>
    <cfRule type="duplicateValues" dxfId="3" priority="7720"/>
  </conditionalFormatting>
  <conditionalFormatting sqref="D2106">
    <cfRule type="duplicateValues" dxfId="3" priority="14482"/>
    <cfRule type="duplicateValues" dxfId="3" priority="13999"/>
    <cfRule type="duplicateValues" dxfId="3" priority="13516"/>
    <cfRule type="duplicateValues" dxfId="3" priority="13033"/>
    <cfRule type="duplicateValues" dxfId="3" priority="12550"/>
    <cfRule type="duplicateValues" dxfId="3" priority="12067"/>
  </conditionalFormatting>
  <conditionalFormatting sqref="C2107">
    <cfRule type="duplicateValues" dxfId="3" priority="11583"/>
    <cfRule type="duplicateValues" dxfId="3" priority="11100"/>
    <cfRule type="duplicateValues" dxfId="3" priority="10617"/>
    <cfRule type="duplicateValues" dxfId="3" priority="10134"/>
    <cfRule type="duplicateValues" dxfId="3" priority="9651"/>
    <cfRule type="duplicateValues" dxfId="3" priority="9168"/>
    <cfRule type="duplicateValues" dxfId="3" priority="8685"/>
    <cfRule type="duplicateValues" dxfId="3" priority="8202"/>
    <cfRule type="duplicateValues" dxfId="3" priority="7719"/>
  </conditionalFormatting>
  <conditionalFormatting sqref="D2107">
    <cfRule type="duplicateValues" dxfId="3" priority="14481"/>
    <cfRule type="duplicateValues" dxfId="3" priority="13998"/>
    <cfRule type="duplicateValues" dxfId="3" priority="13515"/>
    <cfRule type="duplicateValues" dxfId="3" priority="13032"/>
    <cfRule type="duplicateValues" dxfId="3" priority="12549"/>
    <cfRule type="duplicateValues" dxfId="3" priority="12066"/>
  </conditionalFormatting>
  <conditionalFormatting sqref="C2108">
    <cfRule type="duplicateValues" dxfId="3" priority="11582"/>
    <cfRule type="duplicateValues" dxfId="3" priority="11099"/>
    <cfRule type="duplicateValues" dxfId="3" priority="10616"/>
    <cfRule type="duplicateValues" dxfId="3" priority="10133"/>
    <cfRule type="duplicateValues" dxfId="3" priority="9650"/>
    <cfRule type="duplicateValues" dxfId="3" priority="9167"/>
    <cfRule type="duplicateValues" dxfId="3" priority="8684"/>
    <cfRule type="duplicateValues" dxfId="3" priority="8201"/>
    <cfRule type="duplicateValues" dxfId="3" priority="7718"/>
  </conditionalFormatting>
  <conditionalFormatting sqref="D2108">
    <cfRule type="duplicateValues" dxfId="3" priority="14480"/>
    <cfRule type="duplicateValues" dxfId="3" priority="13997"/>
    <cfRule type="duplicateValues" dxfId="3" priority="13514"/>
    <cfRule type="duplicateValues" dxfId="3" priority="13031"/>
    <cfRule type="duplicateValues" dxfId="3" priority="12548"/>
    <cfRule type="duplicateValues" dxfId="3" priority="12065"/>
  </conditionalFormatting>
  <conditionalFormatting sqref="C2109">
    <cfRule type="duplicateValues" dxfId="3" priority="11581"/>
    <cfRule type="duplicateValues" dxfId="3" priority="11098"/>
    <cfRule type="duplicateValues" dxfId="3" priority="10615"/>
    <cfRule type="duplicateValues" dxfId="3" priority="10132"/>
    <cfRule type="duplicateValues" dxfId="3" priority="9649"/>
    <cfRule type="duplicateValues" dxfId="3" priority="9166"/>
    <cfRule type="duplicateValues" dxfId="3" priority="8683"/>
    <cfRule type="duplicateValues" dxfId="3" priority="8200"/>
    <cfRule type="duplicateValues" dxfId="3" priority="7717"/>
  </conditionalFormatting>
  <conditionalFormatting sqref="D2109">
    <cfRule type="duplicateValues" dxfId="3" priority="14479"/>
    <cfRule type="duplicateValues" dxfId="3" priority="13996"/>
    <cfRule type="duplicateValues" dxfId="3" priority="13513"/>
    <cfRule type="duplicateValues" dxfId="3" priority="13030"/>
    <cfRule type="duplicateValues" dxfId="3" priority="12547"/>
    <cfRule type="duplicateValues" dxfId="3" priority="12064"/>
  </conditionalFormatting>
  <conditionalFormatting sqref="C2110">
    <cfRule type="duplicateValues" dxfId="3" priority="11580"/>
    <cfRule type="duplicateValues" dxfId="3" priority="11097"/>
    <cfRule type="duplicateValues" dxfId="3" priority="10614"/>
    <cfRule type="duplicateValues" dxfId="3" priority="10131"/>
    <cfRule type="duplicateValues" dxfId="3" priority="9648"/>
    <cfRule type="duplicateValues" dxfId="3" priority="9165"/>
    <cfRule type="duplicateValues" dxfId="3" priority="8682"/>
    <cfRule type="duplicateValues" dxfId="3" priority="8199"/>
    <cfRule type="duplicateValues" dxfId="3" priority="7716"/>
  </conditionalFormatting>
  <conditionalFormatting sqref="D2110">
    <cfRule type="duplicateValues" dxfId="3" priority="14478"/>
    <cfRule type="duplicateValues" dxfId="3" priority="13995"/>
    <cfRule type="duplicateValues" dxfId="3" priority="13512"/>
    <cfRule type="duplicateValues" dxfId="3" priority="13029"/>
    <cfRule type="duplicateValues" dxfId="3" priority="12546"/>
    <cfRule type="duplicateValues" dxfId="3" priority="12063"/>
  </conditionalFormatting>
  <conditionalFormatting sqref="C2111">
    <cfRule type="duplicateValues" dxfId="3" priority="11579"/>
    <cfRule type="duplicateValues" dxfId="3" priority="11096"/>
    <cfRule type="duplicateValues" dxfId="3" priority="10613"/>
    <cfRule type="duplicateValues" dxfId="3" priority="10130"/>
    <cfRule type="duplicateValues" dxfId="3" priority="9647"/>
    <cfRule type="duplicateValues" dxfId="3" priority="9164"/>
    <cfRule type="duplicateValues" dxfId="3" priority="8681"/>
    <cfRule type="duplicateValues" dxfId="3" priority="8198"/>
    <cfRule type="duplicateValues" dxfId="3" priority="7715"/>
  </conditionalFormatting>
  <conditionalFormatting sqref="D2111">
    <cfRule type="duplicateValues" dxfId="3" priority="14477"/>
    <cfRule type="duplicateValues" dxfId="3" priority="13994"/>
    <cfRule type="duplicateValues" dxfId="3" priority="13511"/>
    <cfRule type="duplicateValues" dxfId="3" priority="13028"/>
    <cfRule type="duplicateValues" dxfId="3" priority="12545"/>
    <cfRule type="duplicateValues" dxfId="3" priority="12062"/>
  </conditionalFormatting>
  <conditionalFormatting sqref="C2112">
    <cfRule type="duplicateValues" dxfId="3" priority="11578"/>
    <cfRule type="duplicateValues" dxfId="3" priority="11095"/>
    <cfRule type="duplicateValues" dxfId="3" priority="10612"/>
    <cfRule type="duplicateValues" dxfId="3" priority="10129"/>
    <cfRule type="duplicateValues" dxfId="3" priority="9646"/>
    <cfRule type="duplicateValues" dxfId="3" priority="9163"/>
    <cfRule type="duplicateValues" dxfId="3" priority="8680"/>
    <cfRule type="duplicateValues" dxfId="3" priority="8197"/>
    <cfRule type="duplicateValues" dxfId="3" priority="7714"/>
  </conditionalFormatting>
  <conditionalFormatting sqref="D2112">
    <cfRule type="duplicateValues" dxfId="3" priority="14476"/>
    <cfRule type="duplicateValues" dxfId="3" priority="13993"/>
    <cfRule type="duplicateValues" dxfId="3" priority="13510"/>
    <cfRule type="duplicateValues" dxfId="3" priority="13027"/>
    <cfRule type="duplicateValues" dxfId="3" priority="12544"/>
    <cfRule type="duplicateValues" dxfId="3" priority="12061"/>
  </conditionalFormatting>
  <conditionalFormatting sqref="C2113">
    <cfRule type="duplicateValues" dxfId="3" priority="11577"/>
    <cfRule type="duplicateValues" dxfId="3" priority="11094"/>
    <cfRule type="duplicateValues" dxfId="3" priority="10611"/>
    <cfRule type="duplicateValues" dxfId="3" priority="10128"/>
    <cfRule type="duplicateValues" dxfId="3" priority="9645"/>
    <cfRule type="duplicateValues" dxfId="3" priority="9162"/>
    <cfRule type="duplicateValues" dxfId="3" priority="8679"/>
    <cfRule type="duplicateValues" dxfId="3" priority="8196"/>
    <cfRule type="duplicateValues" dxfId="3" priority="7713"/>
  </conditionalFormatting>
  <conditionalFormatting sqref="D2113">
    <cfRule type="duplicateValues" dxfId="3" priority="14475"/>
    <cfRule type="duplicateValues" dxfId="3" priority="13992"/>
    <cfRule type="duplicateValues" dxfId="3" priority="13509"/>
    <cfRule type="duplicateValues" dxfId="3" priority="13026"/>
    <cfRule type="duplicateValues" dxfId="3" priority="12543"/>
    <cfRule type="duplicateValues" dxfId="3" priority="12060"/>
  </conditionalFormatting>
  <conditionalFormatting sqref="C2114">
    <cfRule type="duplicateValues" dxfId="3" priority="11576"/>
    <cfRule type="duplicateValues" dxfId="3" priority="11093"/>
    <cfRule type="duplicateValues" dxfId="3" priority="10610"/>
    <cfRule type="duplicateValues" dxfId="3" priority="10127"/>
    <cfRule type="duplicateValues" dxfId="3" priority="9644"/>
    <cfRule type="duplicateValues" dxfId="3" priority="9161"/>
    <cfRule type="duplicateValues" dxfId="3" priority="8678"/>
    <cfRule type="duplicateValues" dxfId="3" priority="8195"/>
    <cfRule type="duplicateValues" dxfId="3" priority="7712"/>
  </conditionalFormatting>
  <conditionalFormatting sqref="D2114">
    <cfRule type="duplicateValues" dxfId="3" priority="14474"/>
    <cfRule type="duplicateValues" dxfId="3" priority="13991"/>
    <cfRule type="duplicateValues" dxfId="3" priority="13508"/>
    <cfRule type="duplicateValues" dxfId="3" priority="13025"/>
    <cfRule type="duplicateValues" dxfId="3" priority="12542"/>
    <cfRule type="duplicateValues" dxfId="3" priority="12059"/>
  </conditionalFormatting>
  <conditionalFormatting sqref="C2115">
    <cfRule type="duplicateValues" dxfId="3" priority="11575"/>
    <cfRule type="duplicateValues" dxfId="3" priority="11092"/>
    <cfRule type="duplicateValues" dxfId="3" priority="10609"/>
    <cfRule type="duplicateValues" dxfId="3" priority="10126"/>
    <cfRule type="duplicateValues" dxfId="3" priority="9643"/>
    <cfRule type="duplicateValues" dxfId="3" priority="9160"/>
    <cfRule type="duplicateValues" dxfId="3" priority="8677"/>
    <cfRule type="duplicateValues" dxfId="3" priority="8194"/>
    <cfRule type="duplicateValues" dxfId="3" priority="7711"/>
  </conditionalFormatting>
  <conditionalFormatting sqref="D2115">
    <cfRule type="duplicateValues" dxfId="3" priority="14473"/>
    <cfRule type="duplicateValues" dxfId="3" priority="13990"/>
    <cfRule type="duplicateValues" dxfId="3" priority="13507"/>
    <cfRule type="duplicateValues" dxfId="3" priority="13024"/>
    <cfRule type="duplicateValues" dxfId="3" priority="12541"/>
    <cfRule type="duplicateValues" dxfId="3" priority="12058"/>
  </conditionalFormatting>
  <conditionalFormatting sqref="C2116">
    <cfRule type="duplicateValues" dxfId="3" priority="11574"/>
    <cfRule type="duplicateValues" dxfId="3" priority="11091"/>
    <cfRule type="duplicateValues" dxfId="3" priority="10608"/>
    <cfRule type="duplicateValues" dxfId="3" priority="10125"/>
    <cfRule type="duplicateValues" dxfId="3" priority="9642"/>
    <cfRule type="duplicateValues" dxfId="3" priority="9159"/>
    <cfRule type="duplicateValues" dxfId="3" priority="8676"/>
    <cfRule type="duplicateValues" dxfId="3" priority="8193"/>
    <cfRule type="duplicateValues" dxfId="3" priority="7710"/>
  </conditionalFormatting>
  <conditionalFormatting sqref="D2116">
    <cfRule type="duplicateValues" dxfId="3" priority="14472"/>
    <cfRule type="duplicateValues" dxfId="3" priority="13989"/>
    <cfRule type="duplicateValues" dxfId="3" priority="13506"/>
    <cfRule type="duplicateValues" dxfId="3" priority="13023"/>
    <cfRule type="duplicateValues" dxfId="3" priority="12540"/>
    <cfRule type="duplicateValues" dxfId="3" priority="12057"/>
  </conditionalFormatting>
  <conditionalFormatting sqref="C2117">
    <cfRule type="duplicateValues" dxfId="3" priority="11573"/>
    <cfRule type="duplicateValues" dxfId="3" priority="11090"/>
    <cfRule type="duplicateValues" dxfId="3" priority="10607"/>
    <cfRule type="duplicateValues" dxfId="3" priority="10124"/>
    <cfRule type="duplicateValues" dxfId="3" priority="9641"/>
    <cfRule type="duplicateValues" dxfId="3" priority="9158"/>
    <cfRule type="duplicateValues" dxfId="3" priority="8675"/>
    <cfRule type="duplicateValues" dxfId="3" priority="8192"/>
    <cfRule type="duplicateValues" dxfId="3" priority="7709"/>
  </conditionalFormatting>
  <conditionalFormatting sqref="D2117">
    <cfRule type="duplicateValues" dxfId="3" priority="14471"/>
    <cfRule type="duplicateValues" dxfId="3" priority="13988"/>
    <cfRule type="duplicateValues" dxfId="3" priority="13505"/>
    <cfRule type="duplicateValues" dxfId="3" priority="13022"/>
    <cfRule type="duplicateValues" dxfId="3" priority="12539"/>
    <cfRule type="duplicateValues" dxfId="3" priority="12056"/>
  </conditionalFormatting>
  <conditionalFormatting sqref="C2118">
    <cfRule type="duplicateValues" dxfId="3" priority="11572"/>
    <cfRule type="duplicateValues" dxfId="3" priority="11089"/>
    <cfRule type="duplicateValues" dxfId="3" priority="10606"/>
    <cfRule type="duplicateValues" dxfId="3" priority="10123"/>
    <cfRule type="duplicateValues" dxfId="3" priority="9640"/>
    <cfRule type="duplicateValues" dxfId="3" priority="9157"/>
    <cfRule type="duplicateValues" dxfId="3" priority="8674"/>
    <cfRule type="duplicateValues" dxfId="3" priority="8191"/>
    <cfRule type="duplicateValues" dxfId="3" priority="7708"/>
  </conditionalFormatting>
  <conditionalFormatting sqref="D2118">
    <cfRule type="duplicateValues" dxfId="3" priority="14470"/>
    <cfRule type="duplicateValues" dxfId="3" priority="13987"/>
    <cfRule type="duplicateValues" dxfId="3" priority="13504"/>
    <cfRule type="duplicateValues" dxfId="3" priority="13021"/>
    <cfRule type="duplicateValues" dxfId="3" priority="12538"/>
    <cfRule type="duplicateValues" dxfId="3" priority="12055"/>
  </conditionalFormatting>
  <conditionalFormatting sqref="C2119">
    <cfRule type="duplicateValues" dxfId="3" priority="11571"/>
    <cfRule type="duplicateValues" dxfId="3" priority="11088"/>
    <cfRule type="duplicateValues" dxfId="3" priority="10605"/>
    <cfRule type="duplicateValues" dxfId="3" priority="10122"/>
    <cfRule type="duplicateValues" dxfId="3" priority="9639"/>
    <cfRule type="duplicateValues" dxfId="3" priority="9156"/>
    <cfRule type="duplicateValues" dxfId="3" priority="8673"/>
    <cfRule type="duplicateValues" dxfId="3" priority="8190"/>
    <cfRule type="duplicateValues" dxfId="3" priority="7707"/>
  </conditionalFormatting>
  <conditionalFormatting sqref="D2119">
    <cfRule type="duplicateValues" dxfId="3" priority="14469"/>
    <cfRule type="duplicateValues" dxfId="3" priority="13986"/>
    <cfRule type="duplicateValues" dxfId="3" priority="13503"/>
    <cfRule type="duplicateValues" dxfId="3" priority="13020"/>
    <cfRule type="duplicateValues" dxfId="3" priority="12537"/>
    <cfRule type="duplicateValues" dxfId="3" priority="12054"/>
  </conditionalFormatting>
  <conditionalFormatting sqref="C2120">
    <cfRule type="duplicateValues" dxfId="3" priority="11570"/>
    <cfRule type="duplicateValues" dxfId="3" priority="11087"/>
    <cfRule type="duplicateValues" dxfId="3" priority="10604"/>
    <cfRule type="duplicateValues" dxfId="3" priority="10121"/>
    <cfRule type="duplicateValues" dxfId="3" priority="9638"/>
    <cfRule type="duplicateValues" dxfId="3" priority="9155"/>
    <cfRule type="duplicateValues" dxfId="3" priority="8672"/>
    <cfRule type="duplicateValues" dxfId="3" priority="8189"/>
    <cfRule type="duplicateValues" dxfId="3" priority="7706"/>
  </conditionalFormatting>
  <conditionalFormatting sqref="D2120">
    <cfRule type="duplicateValues" dxfId="3" priority="14468"/>
    <cfRule type="duplicateValues" dxfId="3" priority="13985"/>
    <cfRule type="duplicateValues" dxfId="3" priority="13502"/>
    <cfRule type="duplicateValues" dxfId="3" priority="13019"/>
    <cfRule type="duplicateValues" dxfId="3" priority="12536"/>
    <cfRule type="duplicateValues" dxfId="3" priority="12053"/>
  </conditionalFormatting>
  <conditionalFormatting sqref="C2121">
    <cfRule type="duplicateValues" dxfId="3" priority="11569"/>
    <cfRule type="duplicateValues" dxfId="3" priority="11086"/>
    <cfRule type="duplicateValues" dxfId="3" priority="10603"/>
    <cfRule type="duplicateValues" dxfId="3" priority="10120"/>
    <cfRule type="duplicateValues" dxfId="3" priority="9637"/>
    <cfRule type="duplicateValues" dxfId="3" priority="9154"/>
    <cfRule type="duplicateValues" dxfId="3" priority="8671"/>
    <cfRule type="duplicateValues" dxfId="3" priority="8188"/>
    <cfRule type="duplicateValues" dxfId="3" priority="7705"/>
  </conditionalFormatting>
  <conditionalFormatting sqref="D2121">
    <cfRule type="duplicateValues" dxfId="3" priority="14467"/>
    <cfRule type="duplicateValues" dxfId="3" priority="13984"/>
    <cfRule type="duplicateValues" dxfId="3" priority="13501"/>
    <cfRule type="duplicateValues" dxfId="3" priority="13018"/>
    <cfRule type="duplicateValues" dxfId="3" priority="12535"/>
    <cfRule type="duplicateValues" dxfId="3" priority="12052"/>
  </conditionalFormatting>
  <conditionalFormatting sqref="C2122">
    <cfRule type="duplicateValues" dxfId="3" priority="11568"/>
    <cfRule type="duplicateValues" dxfId="3" priority="11085"/>
    <cfRule type="duplicateValues" dxfId="3" priority="10602"/>
    <cfRule type="duplicateValues" dxfId="3" priority="10119"/>
    <cfRule type="duplicateValues" dxfId="3" priority="9636"/>
    <cfRule type="duplicateValues" dxfId="3" priority="9153"/>
    <cfRule type="duplicateValues" dxfId="3" priority="8670"/>
    <cfRule type="duplicateValues" dxfId="3" priority="8187"/>
    <cfRule type="duplicateValues" dxfId="3" priority="7704"/>
  </conditionalFormatting>
  <conditionalFormatting sqref="D2122">
    <cfRule type="duplicateValues" dxfId="3" priority="14466"/>
    <cfRule type="duplicateValues" dxfId="3" priority="13983"/>
    <cfRule type="duplicateValues" dxfId="3" priority="13500"/>
    <cfRule type="duplicateValues" dxfId="3" priority="13017"/>
    <cfRule type="duplicateValues" dxfId="3" priority="12534"/>
    <cfRule type="duplicateValues" dxfId="3" priority="12051"/>
  </conditionalFormatting>
  <conditionalFormatting sqref="C2123">
    <cfRule type="duplicateValues" dxfId="3" priority="11567"/>
    <cfRule type="duplicateValues" dxfId="3" priority="11084"/>
    <cfRule type="duplicateValues" dxfId="3" priority="10601"/>
    <cfRule type="duplicateValues" dxfId="3" priority="10118"/>
    <cfRule type="duplicateValues" dxfId="3" priority="9635"/>
    <cfRule type="duplicateValues" dxfId="3" priority="9152"/>
    <cfRule type="duplicateValues" dxfId="3" priority="8669"/>
    <cfRule type="duplicateValues" dxfId="3" priority="8186"/>
    <cfRule type="duplicateValues" dxfId="3" priority="7703"/>
  </conditionalFormatting>
  <conditionalFormatting sqref="D2123">
    <cfRule type="duplicateValues" dxfId="3" priority="14465"/>
    <cfRule type="duplicateValues" dxfId="3" priority="13982"/>
    <cfRule type="duplicateValues" dxfId="3" priority="13499"/>
    <cfRule type="duplicateValues" dxfId="3" priority="13016"/>
    <cfRule type="duplicateValues" dxfId="3" priority="12533"/>
    <cfRule type="duplicateValues" dxfId="3" priority="12050"/>
  </conditionalFormatting>
  <conditionalFormatting sqref="C2124">
    <cfRule type="duplicateValues" dxfId="3" priority="11566"/>
    <cfRule type="duplicateValues" dxfId="3" priority="11083"/>
    <cfRule type="duplicateValues" dxfId="3" priority="10600"/>
    <cfRule type="duplicateValues" dxfId="3" priority="10117"/>
    <cfRule type="duplicateValues" dxfId="3" priority="9634"/>
    <cfRule type="duplicateValues" dxfId="3" priority="9151"/>
    <cfRule type="duplicateValues" dxfId="3" priority="8668"/>
    <cfRule type="duplicateValues" dxfId="3" priority="8185"/>
    <cfRule type="duplicateValues" dxfId="3" priority="7702"/>
  </conditionalFormatting>
  <conditionalFormatting sqref="D2124">
    <cfRule type="duplicateValues" dxfId="3" priority="14464"/>
    <cfRule type="duplicateValues" dxfId="3" priority="13981"/>
    <cfRule type="duplicateValues" dxfId="3" priority="13498"/>
    <cfRule type="duplicateValues" dxfId="3" priority="13015"/>
    <cfRule type="duplicateValues" dxfId="3" priority="12532"/>
    <cfRule type="duplicateValues" dxfId="3" priority="12049"/>
  </conditionalFormatting>
  <conditionalFormatting sqref="C2125">
    <cfRule type="duplicateValues" dxfId="3" priority="11565"/>
    <cfRule type="duplicateValues" dxfId="3" priority="11082"/>
    <cfRule type="duplicateValues" dxfId="3" priority="10599"/>
    <cfRule type="duplicateValues" dxfId="3" priority="10116"/>
    <cfRule type="duplicateValues" dxfId="3" priority="9633"/>
    <cfRule type="duplicateValues" dxfId="3" priority="9150"/>
    <cfRule type="duplicateValues" dxfId="3" priority="8667"/>
    <cfRule type="duplicateValues" dxfId="3" priority="8184"/>
    <cfRule type="duplicateValues" dxfId="3" priority="7701"/>
  </conditionalFormatting>
  <conditionalFormatting sqref="D2125">
    <cfRule type="duplicateValues" dxfId="3" priority="14463"/>
    <cfRule type="duplicateValues" dxfId="3" priority="13980"/>
    <cfRule type="duplicateValues" dxfId="3" priority="13497"/>
    <cfRule type="duplicateValues" dxfId="3" priority="13014"/>
    <cfRule type="duplicateValues" dxfId="3" priority="12531"/>
    <cfRule type="duplicateValues" dxfId="3" priority="12048"/>
  </conditionalFormatting>
  <conditionalFormatting sqref="C2126">
    <cfRule type="duplicateValues" dxfId="3" priority="11564"/>
    <cfRule type="duplicateValues" dxfId="3" priority="11081"/>
    <cfRule type="duplicateValues" dxfId="3" priority="10598"/>
    <cfRule type="duplicateValues" dxfId="3" priority="10115"/>
    <cfRule type="duplicateValues" dxfId="3" priority="9632"/>
    <cfRule type="duplicateValues" dxfId="3" priority="9149"/>
    <cfRule type="duplicateValues" dxfId="3" priority="8666"/>
    <cfRule type="duplicateValues" dxfId="3" priority="8183"/>
    <cfRule type="duplicateValues" dxfId="3" priority="7700"/>
  </conditionalFormatting>
  <conditionalFormatting sqref="D2126">
    <cfRule type="duplicateValues" dxfId="3" priority="14462"/>
    <cfRule type="duplicateValues" dxfId="3" priority="13979"/>
    <cfRule type="duplicateValues" dxfId="3" priority="13496"/>
    <cfRule type="duplicateValues" dxfId="3" priority="13013"/>
    <cfRule type="duplicateValues" dxfId="3" priority="12530"/>
    <cfRule type="duplicateValues" dxfId="3" priority="12047"/>
  </conditionalFormatting>
  <conditionalFormatting sqref="C2127">
    <cfRule type="duplicateValues" dxfId="3" priority="11563"/>
    <cfRule type="duplicateValues" dxfId="3" priority="11080"/>
    <cfRule type="duplicateValues" dxfId="3" priority="10597"/>
    <cfRule type="duplicateValues" dxfId="3" priority="10114"/>
    <cfRule type="duplicateValues" dxfId="3" priority="9631"/>
    <cfRule type="duplicateValues" dxfId="3" priority="9148"/>
    <cfRule type="duplicateValues" dxfId="3" priority="8665"/>
    <cfRule type="duplicateValues" dxfId="3" priority="8182"/>
    <cfRule type="duplicateValues" dxfId="3" priority="7699"/>
  </conditionalFormatting>
  <conditionalFormatting sqref="D2127">
    <cfRule type="duplicateValues" dxfId="3" priority="14461"/>
    <cfRule type="duplicateValues" dxfId="3" priority="13978"/>
    <cfRule type="duplicateValues" dxfId="3" priority="13495"/>
    <cfRule type="duplicateValues" dxfId="3" priority="13012"/>
    <cfRule type="duplicateValues" dxfId="3" priority="12529"/>
    <cfRule type="duplicateValues" dxfId="3" priority="12046"/>
  </conditionalFormatting>
  <conditionalFormatting sqref="C2128">
    <cfRule type="duplicateValues" dxfId="3" priority="11562"/>
    <cfRule type="duplicateValues" dxfId="3" priority="11079"/>
    <cfRule type="duplicateValues" dxfId="3" priority="10596"/>
    <cfRule type="duplicateValues" dxfId="3" priority="10113"/>
    <cfRule type="duplicateValues" dxfId="3" priority="9630"/>
    <cfRule type="duplicateValues" dxfId="3" priority="9147"/>
    <cfRule type="duplicateValues" dxfId="3" priority="8664"/>
    <cfRule type="duplicateValues" dxfId="3" priority="8181"/>
    <cfRule type="duplicateValues" dxfId="3" priority="7698"/>
  </conditionalFormatting>
  <conditionalFormatting sqref="D2128">
    <cfRule type="duplicateValues" dxfId="3" priority="14460"/>
    <cfRule type="duplicateValues" dxfId="3" priority="13977"/>
    <cfRule type="duplicateValues" dxfId="3" priority="13494"/>
    <cfRule type="duplicateValues" dxfId="3" priority="13011"/>
    <cfRule type="duplicateValues" dxfId="3" priority="12528"/>
    <cfRule type="duplicateValues" dxfId="3" priority="12045"/>
  </conditionalFormatting>
  <conditionalFormatting sqref="C2129">
    <cfRule type="duplicateValues" dxfId="3" priority="11561"/>
    <cfRule type="duplicateValues" dxfId="3" priority="11078"/>
    <cfRule type="duplicateValues" dxfId="3" priority="10595"/>
    <cfRule type="duplicateValues" dxfId="3" priority="10112"/>
    <cfRule type="duplicateValues" dxfId="3" priority="9629"/>
    <cfRule type="duplicateValues" dxfId="3" priority="9146"/>
    <cfRule type="duplicateValues" dxfId="3" priority="8663"/>
    <cfRule type="duplicateValues" dxfId="3" priority="8180"/>
    <cfRule type="duplicateValues" dxfId="3" priority="7697"/>
  </conditionalFormatting>
  <conditionalFormatting sqref="D2129">
    <cfRule type="duplicateValues" dxfId="3" priority="14459"/>
    <cfRule type="duplicateValues" dxfId="3" priority="13976"/>
    <cfRule type="duplicateValues" dxfId="3" priority="13493"/>
    <cfRule type="duplicateValues" dxfId="3" priority="13010"/>
    <cfRule type="duplicateValues" dxfId="3" priority="12527"/>
    <cfRule type="duplicateValues" dxfId="3" priority="12044"/>
  </conditionalFormatting>
  <conditionalFormatting sqref="C2130">
    <cfRule type="duplicateValues" dxfId="3" priority="11560"/>
    <cfRule type="duplicateValues" dxfId="3" priority="11077"/>
    <cfRule type="duplicateValues" dxfId="3" priority="10594"/>
    <cfRule type="duplicateValues" dxfId="3" priority="10111"/>
    <cfRule type="duplicateValues" dxfId="3" priority="9628"/>
    <cfRule type="duplicateValues" dxfId="3" priority="9145"/>
    <cfRule type="duplicateValues" dxfId="3" priority="8662"/>
    <cfRule type="duplicateValues" dxfId="3" priority="8179"/>
    <cfRule type="duplicateValues" dxfId="3" priority="7696"/>
  </conditionalFormatting>
  <conditionalFormatting sqref="D2130">
    <cfRule type="duplicateValues" dxfId="3" priority="14458"/>
    <cfRule type="duplicateValues" dxfId="3" priority="13975"/>
    <cfRule type="duplicateValues" dxfId="3" priority="13492"/>
    <cfRule type="duplicateValues" dxfId="3" priority="13009"/>
    <cfRule type="duplicateValues" dxfId="3" priority="12526"/>
    <cfRule type="duplicateValues" dxfId="3" priority="12043"/>
  </conditionalFormatting>
  <conditionalFormatting sqref="C2131">
    <cfRule type="duplicateValues" dxfId="3" priority="11559"/>
    <cfRule type="duplicateValues" dxfId="3" priority="11076"/>
    <cfRule type="duplicateValues" dxfId="3" priority="10593"/>
    <cfRule type="duplicateValues" dxfId="3" priority="10110"/>
    <cfRule type="duplicateValues" dxfId="3" priority="9627"/>
    <cfRule type="duplicateValues" dxfId="3" priority="9144"/>
    <cfRule type="duplicateValues" dxfId="3" priority="8661"/>
    <cfRule type="duplicateValues" dxfId="3" priority="8178"/>
    <cfRule type="duplicateValues" dxfId="3" priority="7695"/>
  </conditionalFormatting>
  <conditionalFormatting sqref="D2131">
    <cfRule type="duplicateValues" dxfId="3" priority="14457"/>
    <cfRule type="duplicateValues" dxfId="3" priority="13974"/>
    <cfRule type="duplicateValues" dxfId="3" priority="13491"/>
    <cfRule type="duplicateValues" dxfId="3" priority="13008"/>
    <cfRule type="duplicateValues" dxfId="3" priority="12525"/>
    <cfRule type="duplicateValues" dxfId="3" priority="12042"/>
  </conditionalFormatting>
  <conditionalFormatting sqref="C2132">
    <cfRule type="duplicateValues" dxfId="3" priority="11558"/>
    <cfRule type="duplicateValues" dxfId="3" priority="11075"/>
    <cfRule type="duplicateValues" dxfId="3" priority="10592"/>
    <cfRule type="duplicateValues" dxfId="3" priority="10109"/>
    <cfRule type="duplicateValues" dxfId="3" priority="9626"/>
    <cfRule type="duplicateValues" dxfId="3" priority="9143"/>
    <cfRule type="duplicateValues" dxfId="3" priority="8660"/>
    <cfRule type="duplicateValues" dxfId="3" priority="8177"/>
    <cfRule type="duplicateValues" dxfId="3" priority="7694"/>
  </conditionalFormatting>
  <conditionalFormatting sqref="D2132">
    <cfRule type="duplicateValues" dxfId="3" priority="14456"/>
    <cfRule type="duplicateValues" dxfId="3" priority="13973"/>
    <cfRule type="duplicateValues" dxfId="3" priority="13490"/>
    <cfRule type="duplicateValues" dxfId="3" priority="13007"/>
    <cfRule type="duplicateValues" dxfId="3" priority="12524"/>
    <cfRule type="duplicateValues" dxfId="3" priority="12041"/>
  </conditionalFormatting>
  <conditionalFormatting sqref="C2133">
    <cfRule type="duplicateValues" dxfId="3" priority="11557"/>
    <cfRule type="duplicateValues" dxfId="3" priority="11074"/>
    <cfRule type="duplicateValues" dxfId="3" priority="10591"/>
    <cfRule type="duplicateValues" dxfId="3" priority="10108"/>
    <cfRule type="duplicateValues" dxfId="3" priority="9625"/>
    <cfRule type="duplicateValues" dxfId="3" priority="9142"/>
    <cfRule type="duplicateValues" dxfId="3" priority="8659"/>
    <cfRule type="duplicateValues" dxfId="3" priority="8176"/>
    <cfRule type="duplicateValues" dxfId="3" priority="7693"/>
  </conditionalFormatting>
  <conditionalFormatting sqref="D2133">
    <cfRule type="duplicateValues" dxfId="3" priority="14455"/>
    <cfRule type="duplicateValues" dxfId="3" priority="13972"/>
    <cfRule type="duplicateValues" dxfId="3" priority="13489"/>
    <cfRule type="duplicateValues" dxfId="3" priority="13006"/>
    <cfRule type="duplicateValues" dxfId="3" priority="12523"/>
    <cfRule type="duplicateValues" dxfId="3" priority="12040"/>
  </conditionalFormatting>
  <conditionalFormatting sqref="C2134">
    <cfRule type="duplicateValues" dxfId="3" priority="11556"/>
    <cfRule type="duplicateValues" dxfId="3" priority="11073"/>
    <cfRule type="duplicateValues" dxfId="3" priority="10590"/>
    <cfRule type="duplicateValues" dxfId="3" priority="10107"/>
    <cfRule type="duplicateValues" dxfId="3" priority="9624"/>
    <cfRule type="duplicateValues" dxfId="3" priority="9141"/>
    <cfRule type="duplicateValues" dxfId="3" priority="8658"/>
    <cfRule type="duplicateValues" dxfId="3" priority="8175"/>
    <cfRule type="duplicateValues" dxfId="3" priority="7692"/>
  </conditionalFormatting>
  <conditionalFormatting sqref="D2134">
    <cfRule type="duplicateValues" dxfId="3" priority="14454"/>
    <cfRule type="duplicateValues" dxfId="3" priority="13971"/>
    <cfRule type="duplicateValues" dxfId="3" priority="13488"/>
    <cfRule type="duplicateValues" dxfId="3" priority="13005"/>
    <cfRule type="duplicateValues" dxfId="3" priority="12522"/>
    <cfRule type="duplicateValues" dxfId="3" priority="12039"/>
  </conditionalFormatting>
  <conditionalFormatting sqref="C2135">
    <cfRule type="duplicateValues" dxfId="3" priority="11555"/>
    <cfRule type="duplicateValues" dxfId="3" priority="11072"/>
    <cfRule type="duplicateValues" dxfId="3" priority="10589"/>
    <cfRule type="duplicateValues" dxfId="3" priority="10106"/>
    <cfRule type="duplicateValues" dxfId="3" priority="9623"/>
    <cfRule type="duplicateValues" dxfId="3" priority="9140"/>
    <cfRule type="duplicateValues" dxfId="3" priority="8657"/>
    <cfRule type="duplicateValues" dxfId="3" priority="8174"/>
    <cfRule type="duplicateValues" dxfId="3" priority="7691"/>
  </conditionalFormatting>
  <conditionalFormatting sqref="D2135">
    <cfRule type="duplicateValues" dxfId="3" priority="14453"/>
    <cfRule type="duplicateValues" dxfId="3" priority="13970"/>
    <cfRule type="duplicateValues" dxfId="3" priority="13487"/>
    <cfRule type="duplicateValues" dxfId="3" priority="13004"/>
    <cfRule type="duplicateValues" dxfId="3" priority="12521"/>
    <cfRule type="duplicateValues" dxfId="3" priority="12038"/>
  </conditionalFormatting>
  <conditionalFormatting sqref="C2136">
    <cfRule type="duplicateValues" dxfId="3" priority="11554"/>
    <cfRule type="duplicateValues" dxfId="3" priority="11071"/>
    <cfRule type="duplicateValues" dxfId="3" priority="10588"/>
    <cfRule type="duplicateValues" dxfId="3" priority="10105"/>
    <cfRule type="duplicateValues" dxfId="3" priority="9622"/>
    <cfRule type="duplicateValues" dxfId="3" priority="9139"/>
    <cfRule type="duplicateValues" dxfId="3" priority="8656"/>
    <cfRule type="duplicateValues" dxfId="3" priority="8173"/>
    <cfRule type="duplicateValues" dxfId="3" priority="7690"/>
  </conditionalFormatting>
  <conditionalFormatting sqref="D2136">
    <cfRule type="duplicateValues" dxfId="3" priority="14452"/>
    <cfRule type="duplicateValues" dxfId="3" priority="13969"/>
    <cfRule type="duplicateValues" dxfId="3" priority="13486"/>
    <cfRule type="duplicateValues" dxfId="3" priority="13003"/>
    <cfRule type="duplicateValues" dxfId="3" priority="12520"/>
    <cfRule type="duplicateValues" dxfId="3" priority="12037"/>
  </conditionalFormatting>
  <conditionalFormatting sqref="C2137">
    <cfRule type="duplicateValues" dxfId="3" priority="11553"/>
    <cfRule type="duplicateValues" dxfId="3" priority="11070"/>
    <cfRule type="duplicateValues" dxfId="3" priority="10587"/>
    <cfRule type="duplicateValues" dxfId="3" priority="10104"/>
    <cfRule type="duplicateValues" dxfId="3" priority="9621"/>
    <cfRule type="duplicateValues" dxfId="3" priority="9138"/>
    <cfRule type="duplicateValues" dxfId="3" priority="8655"/>
    <cfRule type="duplicateValues" dxfId="3" priority="8172"/>
    <cfRule type="duplicateValues" dxfId="3" priority="7689"/>
  </conditionalFormatting>
  <conditionalFormatting sqref="D2137">
    <cfRule type="duplicateValues" dxfId="3" priority="14451"/>
    <cfRule type="duplicateValues" dxfId="3" priority="13968"/>
    <cfRule type="duplicateValues" dxfId="3" priority="13485"/>
    <cfRule type="duplicateValues" dxfId="3" priority="13002"/>
    <cfRule type="duplicateValues" dxfId="3" priority="12519"/>
    <cfRule type="duplicateValues" dxfId="3" priority="12036"/>
  </conditionalFormatting>
  <conditionalFormatting sqref="C2138">
    <cfRule type="duplicateValues" dxfId="3" priority="11552"/>
    <cfRule type="duplicateValues" dxfId="3" priority="11069"/>
    <cfRule type="duplicateValues" dxfId="3" priority="10586"/>
    <cfRule type="duplicateValues" dxfId="3" priority="10103"/>
    <cfRule type="duplicateValues" dxfId="3" priority="9620"/>
    <cfRule type="duplicateValues" dxfId="3" priority="9137"/>
    <cfRule type="duplicateValues" dxfId="3" priority="8654"/>
    <cfRule type="duplicateValues" dxfId="3" priority="8171"/>
    <cfRule type="duplicateValues" dxfId="3" priority="7688"/>
  </conditionalFormatting>
  <conditionalFormatting sqref="D2138">
    <cfRule type="duplicateValues" dxfId="3" priority="14450"/>
    <cfRule type="duplicateValues" dxfId="3" priority="13967"/>
    <cfRule type="duplicateValues" dxfId="3" priority="13484"/>
    <cfRule type="duplicateValues" dxfId="3" priority="13001"/>
    <cfRule type="duplicateValues" dxfId="3" priority="12518"/>
    <cfRule type="duplicateValues" dxfId="3" priority="12035"/>
  </conditionalFormatting>
  <conditionalFormatting sqref="C2139">
    <cfRule type="duplicateValues" dxfId="3" priority="11551"/>
    <cfRule type="duplicateValues" dxfId="3" priority="11068"/>
    <cfRule type="duplicateValues" dxfId="3" priority="10585"/>
    <cfRule type="duplicateValues" dxfId="3" priority="10102"/>
    <cfRule type="duplicateValues" dxfId="3" priority="9619"/>
    <cfRule type="duplicateValues" dxfId="3" priority="9136"/>
    <cfRule type="duplicateValues" dxfId="3" priority="8653"/>
    <cfRule type="duplicateValues" dxfId="3" priority="8170"/>
    <cfRule type="duplicateValues" dxfId="3" priority="7687"/>
  </conditionalFormatting>
  <conditionalFormatting sqref="D2139">
    <cfRule type="duplicateValues" dxfId="3" priority="14449"/>
    <cfRule type="duplicateValues" dxfId="3" priority="13966"/>
    <cfRule type="duplicateValues" dxfId="3" priority="13483"/>
    <cfRule type="duplicateValues" dxfId="3" priority="13000"/>
    <cfRule type="duplicateValues" dxfId="3" priority="12517"/>
    <cfRule type="duplicateValues" dxfId="3" priority="12034"/>
  </conditionalFormatting>
  <conditionalFormatting sqref="C2140">
    <cfRule type="duplicateValues" dxfId="3" priority="11550"/>
    <cfRule type="duplicateValues" dxfId="3" priority="11067"/>
    <cfRule type="duplicateValues" dxfId="3" priority="10584"/>
    <cfRule type="duplicateValues" dxfId="3" priority="10101"/>
    <cfRule type="duplicateValues" dxfId="3" priority="9618"/>
    <cfRule type="duplicateValues" dxfId="3" priority="9135"/>
    <cfRule type="duplicateValues" dxfId="3" priority="8652"/>
    <cfRule type="duplicateValues" dxfId="3" priority="8169"/>
    <cfRule type="duplicateValues" dxfId="3" priority="7686"/>
  </conditionalFormatting>
  <conditionalFormatting sqref="D2140">
    <cfRule type="duplicateValues" dxfId="3" priority="14448"/>
    <cfRule type="duplicateValues" dxfId="3" priority="13965"/>
    <cfRule type="duplicateValues" dxfId="3" priority="13482"/>
    <cfRule type="duplicateValues" dxfId="3" priority="12999"/>
    <cfRule type="duplicateValues" dxfId="3" priority="12516"/>
    <cfRule type="duplicateValues" dxfId="3" priority="12033"/>
  </conditionalFormatting>
  <conditionalFormatting sqref="C2141">
    <cfRule type="duplicateValues" dxfId="3" priority="11549"/>
    <cfRule type="duplicateValues" dxfId="3" priority="11066"/>
    <cfRule type="duplicateValues" dxfId="3" priority="10583"/>
    <cfRule type="duplicateValues" dxfId="3" priority="10100"/>
    <cfRule type="duplicateValues" dxfId="3" priority="9617"/>
    <cfRule type="duplicateValues" dxfId="3" priority="9134"/>
    <cfRule type="duplicateValues" dxfId="3" priority="8651"/>
    <cfRule type="duplicateValues" dxfId="3" priority="8168"/>
    <cfRule type="duplicateValues" dxfId="3" priority="7685"/>
  </conditionalFormatting>
  <conditionalFormatting sqref="D2141">
    <cfRule type="duplicateValues" dxfId="3" priority="14447"/>
    <cfRule type="duplicateValues" dxfId="3" priority="13964"/>
    <cfRule type="duplicateValues" dxfId="3" priority="13481"/>
    <cfRule type="duplicateValues" dxfId="3" priority="12998"/>
    <cfRule type="duplicateValues" dxfId="3" priority="12515"/>
    <cfRule type="duplicateValues" dxfId="3" priority="12032"/>
  </conditionalFormatting>
  <conditionalFormatting sqref="C2142">
    <cfRule type="duplicateValues" dxfId="3" priority="11548"/>
    <cfRule type="duplicateValues" dxfId="3" priority="11065"/>
    <cfRule type="duplicateValues" dxfId="3" priority="10582"/>
    <cfRule type="duplicateValues" dxfId="3" priority="10099"/>
    <cfRule type="duplicateValues" dxfId="3" priority="9616"/>
    <cfRule type="duplicateValues" dxfId="3" priority="9133"/>
    <cfRule type="duplicateValues" dxfId="3" priority="8650"/>
    <cfRule type="duplicateValues" dxfId="3" priority="8167"/>
    <cfRule type="duplicateValues" dxfId="3" priority="7684"/>
  </conditionalFormatting>
  <conditionalFormatting sqref="D2142">
    <cfRule type="duplicateValues" dxfId="3" priority="14446"/>
    <cfRule type="duplicateValues" dxfId="3" priority="13963"/>
    <cfRule type="duplicateValues" dxfId="3" priority="13480"/>
    <cfRule type="duplicateValues" dxfId="3" priority="12997"/>
    <cfRule type="duplicateValues" dxfId="3" priority="12514"/>
    <cfRule type="duplicateValues" dxfId="3" priority="12031"/>
  </conditionalFormatting>
  <conditionalFormatting sqref="C2143">
    <cfRule type="duplicateValues" dxfId="3" priority="11547"/>
    <cfRule type="duplicateValues" dxfId="3" priority="11064"/>
    <cfRule type="duplicateValues" dxfId="3" priority="10581"/>
    <cfRule type="duplicateValues" dxfId="3" priority="10098"/>
    <cfRule type="duplicateValues" dxfId="3" priority="9615"/>
    <cfRule type="duplicateValues" dxfId="3" priority="9132"/>
    <cfRule type="duplicateValues" dxfId="3" priority="8649"/>
    <cfRule type="duplicateValues" dxfId="3" priority="8166"/>
    <cfRule type="duplicateValues" dxfId="3" priority="7683"/>
  </conditionalFormatting>
  <conditionalFormatting sqref="D2143">
    <cfRule type="duplicateValues" dxfId="3" priority="14445"/>
    <cfRule type="duplicateValues" dxfId="3" priority="13962"/>
    <cfRule type="duplicateValues" dxfId="3" priority="13479"/>
    <cfRule type="duplicateValues" dxfId="3" priority="12996"/>
    <cfRule type="duplicateValues" dxfId="3" priority="12513"/>
    <cfRule type="duplicateValues" dxfId="3" priority="12030"/>
  </conditionalFormatting>
  <conditionalFormatting sqref="C2144">
    <cfRule type="duplicateValues" dxfId="3" priority="11546"/>
    <cfRule type="duplicateValues" dxfId="3" priority="11063"/>
    <cfRule type="duplicateValues" dxfId="3" priority="10580"/>
    <cfRule type="duplicateValues" dxfId="3" priority="10097"/>
    <cfRule type="duplicateValues" dxfId="3" priority="9614"/>
    <cfRule type="duplicateValues" dxfId="3" priority="9131"/>
    <cfRule type="duplicateValues" dxfId="3" priority="8648"/>
    <cfRule type="duplicateValues" dxfId="3" priority="8165"/>
    <cfRule type="duplicateValues" dxfId="3" priority="7682"/>
  </conditionalFormatting>
  <conditionalFormatting sqref="D2144">
    <cfRule type="duplicateValues" dxfId="3" priority="14444"/>
    <cfRule type="duplicateValues" dxfId="3" priority="13961"/>
    <cfRule type="duplicateValues" dxfId="3" priority="13478"/>
    <cfRule type="duplicateValues" dxfId="3" priority="12995"/>
    <cfRule type="duplicateValues" dxfId="3" priority="12512"/>
    <cfRule type="duplicateValues" dxfId="3" priority="12029"/>
  </conditionalFormatting>
  <conditionalFormatting sqref="C2145">
    <cfRule type="duplicateValues" dxfId="3" priority="11545"/>
    <cfRule type="duplicateValues" dxfId="3" priority="11062"/>
    <cfRule type="duplicateValues" dxfId="3" priority="10579"/>
    <cfRule type="duplicateValues" dxfId="3" priority="10096"/>
    <cfRule type="duplicateValues" dxfId="3" priority="9613"/>
    <cfRule type="duplicateValues" dxfId="3" priority="9130"/>
    <cfRule type="duplicateValues" dxfId="3" priority="8647"/>
    <cfRule type="duplicateValues" dxfId="3" priority="8164"/>
    <cfRule type="duplicateValues" dxfId="3" priority="7681"/>
  </conditionalFormatting>
  <conditionalFormatting sqref="D2145">
    <cfRule type="duplicateValues" dxfId="3" priority="14443"/>
    <cfRule type="duplicateValues" dxfId="3" priority="13960"/>
    <cfRule type="duplicateValues" dxfId="3" priority="13477"/>
    <cfRule type="duplicateValues" dxfId="3" priority="12994"/>
    <cfRule type="duplicateValues" dxfId="3" priority="12511"/>
    <cfRule type="duplicateValues" dxfId="3" priority="12028"/>
  </conditionalFormatting>
  <conditionalFormatting sqref="C2146">
    <cfRule type="duplicateValues" dxfId="3" priority="11544"/>
    <cfRule type="duplicateValues" dxfId="3" priority="11061"/>
    <cfRule type="duplicateValues" dxfId="3" priority="10578"/>
    <cfRule type="duplicateValues" dxfId="3" priority="10095"/>
    <cfRule type="duplicateValues" dxfId="3" priority="9612"/>
    <cfRule type="duplicateValues" dxfId="3" priority="9129"/>
    <cfRule type="duplicateValues" dxfId="3" priority="8646"/>
    <cfRule type="duplicateValues" dxfId="3" priority="8163"/>
    <cfRule type="duplicateValues" dxfId="3" priority="7680"/>
  </conditionalFormatting>
  <conditionalFormatting sqref="D2146">
    <cfRule type="duplicateValues" dxfId="3" priority="14442"/>
    <cfRule type="duplicateValues" dxfId="3" priority="13959"/>
    <cfRule type="duplicateValues" dxfId="3" priority="13476"/>
    <cfRule type="duplicateValues" dxfId="3" priority="12993"/>
    <cfRule type="duplicateValues" dxfId="3" priority="12510"/>
    <cfRule type="duplicateValues" dxfId="3" priority="12027"/>
  </conditionalFormatting>
  <conditionalFormatting sqref="C2147">
    <cfRule type="duplicateValues" dxfId="3" priority="11543"/>
    <cfRule type="duplicateValues" dxfId="3" priority="11060"/>
    <cfRule type="duplicateValues" dxfId="3" priority="10577"/>
    <cfRule type="duplicateValues" dxfId="3" priority="10094"/>
    <cfRule type="duplicateValues" dxfId="3" priority="9611"/>
    <cfRule type="duplicateValues" dxfId="3" priority="9128"/>
    <cfRule type="duplicateValues" dxfId="3" priority="8645"/>
    <cfRule type="duplicateValues" dxfId="3" priority="8162"/>
    <cfRule type="duplicateValues" dxfId="3" priority="7679"/>
  </conditionalFormatting>
  <conditionalFormatting sqref="D2147">
    <cfRule type="duplicateValues" dxfId="3" priority="14441"/>
    <cfRule type="duplicateValues" dxfId="3" priority="13958"/>
    <cfRule type="duplicateValues" dxfId="3" priority="13475"/>
    <cfRule type="duplicateValues" dxfId="3" priority="12992"/>
    <cfRule type="duplicateValues" dxfId="3" priority="12509"/>
    <cfRule type="duplicateValues" dxfId="3" priority="12026"/>
  </conditionalFormatting>
  <conditionalFormatting sqref="C2148">
    <cfRule type="duplicateValues" dxfId="3" priority="11542"/>
    <cfRule type="duplicateValues" dxfId="3" priority="11059"/>
    <cfRule type="duplicateValues" dxfId="3" priority="10576"/>
    <cfRule type="duplicateValues" dxfId="3" priority="10093"/>
    <cfRule type="duplicateValues" dxfId="3" priority="9610"/>
    <cfRule type="duplicateValues" dxfId="3" priority="9127"/>
    <cfRule type="duplicateValues" dxfId="3" priority="8644"/>
    <cfRule type="duplicateValues" dxfId="3" priority="8161"/>
    <cfRule type="duplicateValues" dxfId="3" priority="7678"/>
  </conditionalFormatting>
  <conditionalFormatting sqref="D2148">
    <cfRule type="duplicateValues" dxfId="3" priority="14440"/>
    <cfRule type="duplicateValues" dxfId="3" priority="13957"/>
    <cfRule type="duplicateValues" dxfId="3" priority="13474"/>
    <cfRule type="duplicateValues" dxfId="3" priority="12991"/>
    <cfRule type="duplicateValues" dxfId="3" priority="12508"/>
    <cfRule type="duplicateValues" dxfId="3" priority="12025"/>
  </conditionalFormatting>
  <conditionalFormatting sqref="C2149">
    <cfRule type="duplicateValues" dxfId="3" priority="11541"/>
    <cfRule type="duplicateValues" dxfId="3" priority="11058"/>
    <cfRule type="duplicateValues" dxfId="3" priority="10575"/>
    <cfRule type="duplicateValues" dxfId="3" priority="10092"/>
    <cfRule type="duplicateValues" dxfId="3" priority="9609"/>
    <cfRule type="duplicateValues" dxfId="3" priority="9126"/>
    <cfRule type="duplicateValues" dxfId="3" priority="8643"/>
    <cfRule type="duplicateValues" dxfId="3" priority="8160"/>
    <cfRule type="duplicateValues" dxfId="3" priority="7677"/>
  </conditionalFormatting>
  <conditionalFormatting sqref="D2149">
    <cfRule type="duplicateValues" dxfId="3" priority="14439"/>
    <cfRule type="duplicateValues" dxfId="3" priority="13956"/>
    <cfRule type="duplicateValues" dxfId="3" priority="13473"/>
    <cfRule type="duplicateValues" dxfId="3" priority="12990"/>
    <cfRule type="duplicateValues" dxfId="3" priority="12507"/>
    <cfRule type="duplicateValues" dxfId="3" priority="12024"/>
  </conditionalFormatting>
  <conditionalFormatting sqref="C2150">
    <cfRule type="duplicateValues" dxfId="3" priority="11540"/>
    <cfRule type="duplicateValues" dxfId="3" priority="11057"/>
    <cfRule type="duplicateValues" dxfId="3" priority="10574"/>
    <cfRule type="duplicateValues" dxfId="3" priority="10091"/>
    <cfRule type="duplicateValues" dxfId="3" priority="9608"/>
    <cfRule type="duplicateValues" dxfId="3" priority="9125"/>
    <cfRule type="duplicateValues" dxfId="3" priority="8642"/>
    <cfRule type="duplicateValues" dxfId="3" priority="8159"/>
    <cfRule type="duplicateValues" dxfId="3" priority="7676"/>
  </conditionalFormatting>
  <conditionalFormatting sqref="D2150">
    <cfRule type="duplicateValues" dxfId="3" priority="14438"/>
    <cfRule type="duplicateValues" dxfId="3" priority="13955"/>
    <cfRule type="duplicateValues" dxfId="3" priority="13472"/>
    <cfRule type="duplicateValues" dxfId="3" priority="12989"/>
    <cfRule type="duplicateValues" dxfId="3" priority="12506"/>
    <cfRule type="duplicateValues" dxfId="3" priority="12023"/>
  </conditionalFormatting>
  <conditionalFormatting sqref="C2151">
    <cfRule type="duplicateValues" dxfId="3" priority="11539"/>
    <cfRule type="duplicateValues" dxfId="3" priority="11056"/>
    <cfRule type="duplicateValues" dxfId="3" priority="10573"/>
    <cfRule type="duplicateValues" dxfId="3" priority="10090"/>
    <cfRule type="duplicateValues" dxfId="3" priority="9607"/>
    <cfRule type="duplicateValues" dxfId="3" priority="9124"/>
    <cfRule type="duplicateValues" dxfId="3" priority="8641"/>
    <cfRule type="duplicateValues" dxfId="3" priority="8158"/>
    <cfRule type="duplicateValues" dxfId="3" priority="7675"/>
  </conditionalFormatting>
  <conditionalFormatting sqref="D2151">
    <cfRule type="duplicateValues" dxfId="3" priority="14437"/>
    <cfRule type="duplicateValues" dxfId="3" priority="13954"/>
    <cfRule type="duplicateValues" dxfId="3" priority="13471"/>
    <cfRule type="duplicateValues" dxfId="3" priority="12988"/>
    <cfRule type="duplicateValues" dxfId="3" priority="12505"/>
    <cfRule type="duplicateValues" dxfId="3" priority="12022"/>
  </conditionalFormatting>
  <conditionalFormatting sqref="C2152">
    <cfRule type="duplicateValues" dxfId="3" priority="11538"/>
    <cfRule type="duplicateValues" dxfId="3" priority="11055"/>
    <cfRule type="duplicateValues" dxfId="3" priority="10572"/>
    <cfRule type="duplicateValues" dxfId="3" priority="10089"/>
    <cfRule type="duplicateValues" dxfId="3" priority="9606"/>
    <cfRule type="duplicateValues" dxfId="3" priority="9123"/>
    <cfRule type="duplicateValues" dxfId="3" priority="8640"/>
    <cfRule type="duplicateValues" dxfId="3" priority="8157"/>
    <cfRule type="duplicateValues" dxfId="3" priority="7674"/>
  </conditionalFormatting>
  <conditionalFormatting sqref="D2152">
    <cfRule type="duplicateValues" dxfId="3" priority="14436"/>
    <cfRule type="duplicateValues" dxfId="3" priority="13953"/>
    <cfRule type="duplicateValues" dxfId="3" priority="13470"/>
    <cfRule type="duplicateValues" dxfId="3" priority="12987"/>
    <cfRule type="duplicateValues" dxfId="3" priority="12504"/>
    <cfRule type="duplicateValues" dxfId="3" priority="12021"/>
  </conditionalFormatting>
  <conditionalFormatting sqref="C2153">
    <cfRule type="duplicateValues" dxfId="3" priority="11537"/>
    <cfRule type="duplicateValues" dxfId="3" priority="11054"/>
    <cfRule type="duplicateValues" dxfId="3" priority="10571"/>
    <cfRule type="duplicateValues" dxfId="3" priority="10088"/>
    <cfRule type="duplicateValues" dxfId="3" priority="9605"/>
    <cfRule type="duplicateValues" dxfId="3" priority="9122"/>
    <cfRule type="duplicateValues" dxfId="3" priority="8639"/>
    <cfRule type="duplicateValues" dxfId="3" priority="8156"/>
    <cfRule type="duplicateValues" dxfId="3" priority="7673"/>
  </conditionalFormatting>
  <conditionalFormatting sqref="D2153">
    <cfRule type="duplicateValues" dxfId="3" priority="14435"/>
    <cfRule type="duplicateValues" dxfId="3" priority="13952"/>
    <cfRule type="duplicateValues" dxfId="3" priority="13469"/>
    <cfRule type="duplicateValues" dxfId="3" priority="12986"/>
    <cfRule type="duplicateValues" dxfId="3" priority="12503"/>
    <cfRule type="duplicateValues" dxfId="3" priority="12020"/>
  </conditionalFormatting>
  <conditionalFormatting sqref="C2154">
    <cfRule type="duplicateValues" dxfId="3" priority="11536"/>
    <cfRule type="duplicateValues" dxfId="3" priority="11053"/>
    <cfRule type="duplicateValues" dxfId="3" priority="10570"/>
    <cfRule type="duplicateValues" dxfId="3" priority="10087"/>
    <cfRule type="duplicateValues" dxfId="3" priority="9604"/>
    <cfRule type="duplicateValues" dxfId="3" priority="9121"/>
    <cfRule type="duplicateValues" dxfId="3" priority="8638"/>
    <cfRule type="duplicateValues" dxfId="3" priority="8155"/>
    <cfRule type="duplicateValues" dxfId="3" priority="7672"/>
  </conditionalFormatting>
  <conditionalFormatting sqref="D2154">
    <cfRule type="duplicateValues" dxfId="3" priority="14434"/>
    <cfRule type="duplicateValues" dxfId="3" priority="13951"/>
    <cfRule type="duplicateValues" dxfId="3" priority="13468"/>
    <cfRule type="duplicateValues" dxfId="3" priority="12985"/>
    <cfRule type="duplicateValues" dxfId="3" priority="12502"/>
    <cfRule type="duplicateValues" dxfId="3" priority="12019"/>
  </conditionalFormatting>
  <conditionalFormatting sqref="C2155">
    <cfRule type="duplicateValues" dxfId="3" priority="11535"/>
    <cfRule type="duplicateValues" dxfId="3" priority="11052"/>
    <cfRule type="duplicateValues" dxfId="3" priority="10569"/>
    <cfRule type="duplicateValues" dxfId="3" priority="10086"/>
    <cfRule type="duplicateValues" dxfId="3" priority="9603"/>
    <cfRule type="duplicateValues" dxfId="3" priority="9120"/>
    <cfRule type="duplicateValues" dxfId="3" priority="8637"/>
    <cfRule type="duplicateValues" dxfId="3" priority="8154"/>
    <cfRule type="duplicateValues" dxfId="3" priority="7671"/>
  </conditionalFormatting>
  <conditionalFormatting sqref="D2155">
    <cfRule type="duplicateValues" dxfId="3" priority="14433"/>
    <cfRule type="duplicateValues" dxfId="3" priority="13950"/>
    <cfRule type="duplicateValues" dxfId="3" priority="13467"/>
    <cfRule type="duplicateValues" dxfId="3" priority="12984"/>
    <cfRule type="duplicateValues" dxfId="3" priority="12501"/>
    <cfRule type="duplicateValues" dxfId="3" priority="12018"/>
  </conditionalFormatting>
  <conditionalFormatting sqref="C2156">
    <cfRule type="duplicateValues" dxfId="3" priority="11534"/>
    <cfRule type="duplicateValues" dxfId="3" priority="11051"/>
    <cfRule type="duplicateValues" dxfId="3" priority="10568"/>
    <cfRule type="duplicateValues" dxfId="3" priority="10085"/>
    <cfRule type="duplicateValues" dxfId="3" priority="9602"/>
    <cfRule type="duplicateValues" dxfId="3" priority="9119"/>
    <cfRule type="duplicateValues" dxfId="3" priority="8636"/>
    <cfRule type="duplicateValues" dxfId="3" priority="8153"/>
    <cfRule type="duplicateValues" dxfId="3" priority="7670"/>
  </conditionalFormatting>
  <conditionalFormatting sqref="D2156">
    <cfRule type="duplicateValues" dxfId="3" priority="14432"/>
    <cfRule type="duplicateValues" dxfId="3" priority="13949"/>
    <cfRule type="duplicateValues" dxfId="3" priority="13466"/>
    <cfRule type="duplicateValues" dxfId="3" priority="12983"/>
    <cfRule type="duplicateValues" dxfId="3" priority="12500"/>
    <cfRule type="duplicateValues" dxfId="3" priority="12017"/>
  </conditionalFormatting>
  <conditionalFormatting sqref="C2157">
    <cfRule type="duplicateValues" dxfId="3" priority="11533"/>
    <cfRule type="duplicateValues" dxfId="3" priority="11050"/>
    <cfRule type="duplicateValues" dxfId="3" priority="10567"/>
    <cfRule type="duplicateValues" dxfId="3" priority="10084"/>
    <cfRule type="duplicateValues" dxfId="3" priority="9601"/>
    <cfRule type="duplicateValues" dxfId="3" priority="9118"/>
    <cfRule type="duplicateValues" dxfId="3" priority="8635"/>
    <cfRule type="duplicateValues" dxfId="3" priority="8152"/>
    <cfRule type="duplicateValues" dxfId="3" priority="7669"/>
  </conditionalFormatting>
  <conditionalFormatting sqref="D2157">
    <cfRule type="duplicateValues" dxfId="3" priority="14431"/>
    <cfRule type="duplicateValues" dxfId="3" priority="13948"/>
    <cfRule type="duplicateValues" dxfId="3" priority="13465"/>
    <cfRule type="duplicateValues" dxfId="3" priority="12982"/>
    <cfRule type="duplicateValues" dxfId="3" priority="12499"/>
    <cfRule type="duplicateValues" dxfId="3" priority="12016"/>
  </conditionalFormatting>
  <conditionalFormatting sqref="C2158">
    <cfRule type="duplicateValues" dxfId="3" priority="11532"/>
    <cfRule type="duplicateValues" dxfId="3" priority="11049"/>
    <cfRule type="duplicateValues" dxfId="3" priority="10566"/>
    <cfRule type="duplicateValues" dxfId="3" priority="10083"/>
    <cfRule type="duplicateValues" dxfId="3" priority="9600"/>
    <cfRule type="duplicateValues" dxfId="3" priority="9117"/>
    <cfRule type="duplicateValues" dxfId="3" priority="8634"/>
    <cfRule type="duplicateValues" dxfId="3" priority="8151"/>
    <cfRule type="duplicateValues" dxfId="3" priority="7668"/>
  </conditionalFormatting>
  <conditionalFormatting sqref="D2158">
    <cfRule type="duplicateValues" dxfId="3" priority="14430"/>
    <cfRule type="duplicateValues" dxfId="3" priority="13947"/>
    <cfRule type="duplicateValues" dxfId="3" priority="13464"/>
    <cfRule type="duplicateValues" dxfId="3" priority="12981"/>
    <cfRule type="duplicateValues" dxfId="3" priority="12498"/>
    <cfRule type="duplicateValues" dxfId="3" priority="12015"/>
  </conditionalFormatting>
  <conditionalFormatting sqref="C2159">
    <cfRule type="duplicateValues" dxfId="3" priority="11531"/>
    <cfRule type="duplicateValues" dxfId="3" priority="11048"/>
    <cfRule type="duplicateValues" dxfId="3" priority="10565"/>
    <cfRule type="duplicateValues" dxfId="3" priority="10082"/>
    <cfRule type="duplicateValues" dxfId="3" priority="9599"/>
    <cfRule type="duplicateValues" dxfId="3" priority="9116"/>
    <cfRule type="duplicateValues" dxfId="3" priority="8633"/>
    <cfRule type="duplicateValues" dxfId="3" priority="8150"/>
    <cfRule type="duplicateValues" dxfId="3" priority="7667"/>
  </conditionalFormatting>
  <conditionalFormatting sqref="D2159">
    <cfRule type="duplicateValues" dxfId="3" priority="14429"/>
    <cfRule type="duplicateValues" dxfId="3" priority="13946"/>
    <cfRule type="duplicateValues" dxfId="3" priority="13463"/>
    <cfRule type="duplicateValues" dxfId="3" priority="12980"/>
    <cfRule type="duplicateValues" dxfId="3" priority="12497"/>
    <cfRule type="duplicateValues" dxfId="3" priority="12014"/>
  </conditionalFormatting>
  <conditionalFormatting sqref="C2160">
    <cfRule type="duplicateValues" dxfId="3" priority="11530"/>
    <cfRule type="duplicateValues" dxfId="3" priority="11047"/>
    <cfRule type="duplicateValues" dxfId="3" priority="10564"/>
    <cfRule type="duplicateValues" dxfId="3" priority="10081"/>
    <cfRule type="duplicateValues" dxfId="3" priority="9598"/>
    <cfRule type="duplicateValues" dxfId="3" priority="9115"/>
    <cfRule type="duplicateValues" dxfId="3" priority="8632"/>
    <cfRule type="duplicateValues" dxfId="3" priority="8149"/>
    <cfRule type="duplicateValues" dxfId="3" priority="7666"/>
  </conditionalFormatting>
  <conditionalFormatting sqref="D2160">
    <cfRule type="duplicateValues" dxfId="3" priority="14428"/>
    <cfRule type="duplicateValues" dxfId="3" priority="13945"/>
    <cfRule type="duplicateValues" dxfId="3" priority="13462"/>
    <cfRule type="duplicateValues" dxfId="3" priority="12979"/>
    <cfRule type="duplicateValues" dxfId="3" priority="12496"/>
    <cfRule type="duplicateValues" dxfId="3" priority="12013"/>
  </conditionalFormatting>
  <conditionalFormatting sqref="C2161">
    <cfRule type="duplicateValues" dxfId="3" priority="11529"/>
    <cfRule type="duplicateValues" dxfId="3" priority="11046"/>
    <cfRule type="duplicateValues" dxfId="3" priority="10563"/>
    <cfRule type="duplicateValues" dxfId="3" priority="10080"/>
    <cfRule type="duplicateValues" dxfId="3" priority="9597"/>
    <cfRule type="duplicateValues" dxfId="3" priority="9114"/>
    <cfRule type="duplicateValues" dxfId="3" priority="8631"/>
    <cfRule type="duplicateValues" dxfId="3" priority="8148"/>
    <cfRule type="duplicateValues" dxfId="3" priority="7665"/>
  </conditionalFormatting>
  <conditionalFormatting sqref="D2161">
    <cfRule type="duplicateValues" dxfId="3" priority="14427"/>
    <cfRule type="duplicateValues" dxfId="3" priority="13944"/>
    <cfRule type="duplicateValues" dxfId="3" priority="13461"/>
    <cfRule type="duplicateValues" dxfId="3" priority="12978"/>
    <cfRule type="duplicateValues" dxfId="3" priority="12495"/>
    <cfRule type="duplicateValues" dxfId="3" priority="12012"/>
  </conditionalFormatting>
  <conditionalFormatting sqref="C2162">
    <cfRule type="duplicateValues" dxfId="3" priority="11528"/>
    <cfRule type="duplicateValues" dxfId="3" priority="11045"/>
    <cfRule type="duplicateValues" dxfId="3" priority="10562"/>
    <cfRule type="duplicateValues" dxfId="3" priority="10079"/>
    <cfRule type="duplicateValues" dxfId="3" priority="9596"/>
    <cfRule type="duplicateValues" dxfId="3" priority="9113"/>
    <cfRule type="duplicateValues" dxfId="3" priority="8630"/>
    <cfRule type="duplicateValues" dxfId="3" priority="8147"/>
    <cfRule type="duplicateValues" dxfId="3" priority="7664"/>
  </conditionalFormatting>
  <conditionalFormatting sqref="D2162">
    <cfRule type="duplicateValues" dxfId="3" priority="14426"/>
    <cfRule type="duplicateValues" dxfId="3" priority="13943"/>
    <cfRule type="duplicateValues" dxfId="3" priority="13460"/>
    <cfRule type="duplicateValues" dxfId="3" priority="12977"/>
    <cfRule type="duplicateValues" dxfId="3" priority="12494"/>
    <cfRule type="duplicateValues" dxfId="3" priority="12011"/>
  </conditionalFormatting>
  <conditionalFormatting sqref="C2163">
    <cfRule type="duplicateValues" dxfId="3" priority="11527"/>
    <cfRule type="duplicateValues" dxfId="3" priority="11044"/>
    <cfRule type="duplicateValues" dxfId="3" priority="10561"/>
    <cfRule type="duplicateValues" dxfId="3" priority="10078"/>
    <cfRule type="duplicateValues" dxfId="3" priority="9595"/>
    <cfRule type="duplicateValues" dxfId="3" priority="9112"/>
    <cfRule type="duplicateValues" dxfId="3" priority="8629"/>
    <cfRule type="duplicateValues" dxfId="3" priority="8146"/>
    <cfRule type="duplicateValues" dxfId="3" priority="7663"/>
  </conditionalFormatting>
  <conditionalFormatting sqref="D2163">
    <cfRule type="duplicateValues" dxfId="3" priority="14425"/>
    <cfRule type="duplicateValues" dxfId="3" priority="13942"/>
    <cfRule type="duplicateValues" dxfId="3" priority="13459"/>
    <cfRule type="duplicateValues" dxfId="3" priority="12976"/>
    <cfRule type="duplicateValues" dxfId="3" priority="12493"/>
    <cfRule type="duplicateValues" dxfId="3" priority="12010"/>
  </conditionalFormatting>
  <conditionalFormatting sqref="C2164">
    <cfRule type="duplicateValues" dxfId="3" priority="11526"/>
    <cfRule type="duplicateValues" dxfId="3" priority="11043"/>
    <cfRule type="duplicateValues" dxfId="3" priority="10560"/>
    <cfRule type="duplicateValues" dxfId="3" priority="10077"/>
    <cfRule type="duplicateValues" dxfId="3" priority="9594"/>
    <cfRule type="duplicateValues" dxfId="3" priority="9111"/>
    <cfRule type="duplicateValues" dxfId="3" priority="8628"/>
    <cfRule type="duplicateValues" dxfId="3" priority="8145"/>
    <cfRule type="duplicateValues" dxfId="3" priority="7662"/>
  </conditionalFormatting>
  <conditionalFormatting sqref="D2164">
    <cfRule type="duplicateValues" dxfId="3" priority="14424"/>
    <cfRule type="duplicateValues" dxfId="3" priority="13941"/>
    <cfRule type="duplicateValues" dxfId="3" priority="13458"/>
    <cfRule type="duplicateValues" dxfId="3" priority="12975"/>
    <cfRule type="duplicateValues" dxfId="3" priority="12492"/>
    <cfRule type="duplicateValues" dxfId="3" priority="12009"/>
  </conditionalFormatting>
  <conditionalFormatting sqref="C2165">
    <cfRule type="duplicateValues" dxfId="3" priority="11525"/>
    <cfRule type="duplicateValues" dxfId="3" priority="11042"/>
    <cfRule type="duplicateValues" dxfId="3" priority="10559"/>
    <cfRule type="duplicateValues" dxfId="3" priority="10076"/>
    <cfRule type="duplicateValues" dxfId="3" priority="9593"/>
    <cfRule type="duplicateValues" dxfId="3" priority="9110"/>
    <cfRule type="duplicateValues" dxfId="3" priority="8627"/>
    <cfRule type="duplicateValues" dxfId="3" priority="8144"/>
    <cfRule type="duplicateValues" dxfId="3" priority="7661"/>
  </conditionalFormatting>
  <conditionalFormatting sqref="D2165">
    <cfRule type="duplicateValues" dxfId="3" priority="14423"/>
    <cfRule type="duplicateValues" dxfId="3" priority="13940"/>
    <cfRule type="duplicateValues" dxfId="3" priority="13457"/>
    <cfRule type="duplicateValues" dxfId="3" priority="12974"/>
    <cfRule type="duplicateValues" dxfId="3" priority="12491"/>
    <cfRule type="duplicateValues" dxfId="3" priority="12008"/>
  </conditionalFormatting>
  <conditionalFormatting sqref="C2166">
    <cfRule type="duplicateValues" dxfId="3" priority="11524"/>
    <cfRule type="duplicateValues" dxfId="3" priority="11041"/>
    <cfRule type="duplicateValues" dxfId="3" priority="10558"/>
    <cfRule type="duplicateValues" dxfId="3" priority="10075"/>
    <cfRule type="duplicateValues" dxfId="3" priority="9592"/>
    <cfRule type="duplicateValues" dxfId="3" priority="9109"/>
    <cfRule type="duplicateValues" dxfId="3" priority="8626"/>
    <cfRule type="duplicateValues" dxfId="3" priority="8143"/>
    <cfRule type="duplicateValues" dxfId="3" priority="7660"/>
  </conditionalFormatting>
  <conditionalFormatting sqref="D2166">
    <cfRule type="duplicateValues" dxfId="3" priority="14422"/>
    <cfRule type="duplicateValues" dxfId="3" priority="13939"/>
    <cfRule type="duplicateValues" dxfId="3" priority="13456"/>
    <cfRule type="duplicateValues" dxfId="3" priority="12973"/>
    <cfRule type="duplicateValues" dxfId="3" priority="12490"/>
    <cfRule type="duplicateValues" dxfId="3" priority="12007"/>
  </conditionalFormatting>
  <conditionalFormatting sqref="C2167">
    <cfRule type="duplicateValues" dxfId="3" priority="11523"/>
    <cfRule type="duplicateValues" dxfId="3" priority="11040"/>
    <cfRule type="duplicateValues" dxfId="3" priority="10557"/>
    <cfRule type="duplicateValues" dxfId="3" priority="10074"/>
    <cfRule type="duplicateValues" dxfId="3" priority="9591"/>
    <cfRule type="duplicateValues" dxfId="3" priority="9108"/>
    <cfRule type="duplicateValues" dxfId="3" priority="8625"/>
    <cfRule type="duplicateValues" dxfId="3" priority="8142"/>
    <cfRule type="duplicateValues" dxfId="3" priority="7659"/>
  </conditionalFormatting>
  <conditionalFormatting sqref="D2167">
    <cfRule type="duplicateValues" dxfId="3" priority="14421"/>
    <cfRule type="duplicateValues" dxfId="3" priority="13938"/>
    <cfRule type="duplicateValues" dxfId="3" priority="13455"/>
    <cfRule type="duplicateValues" dxfId="3" priority="12972"/>
    <cfRule type="duplicateValues" dxfId="3" priority="12489"/>
    <cfRule type="duplicateValues" dxfId="3" priority="12006"/>
  </conditionalFormatting>
  <conditionalFormatting sqref="C2168">
    <cfRule type="duplicateValues" dxfId="3" priority="11522"/>
    <cfRule type="duplicateValues" dxfId="3" priority="11039"/>
    <cfRule type="duplicateValues" dxfId="3" priority="10556"/>
    <cfRule type="duplicateValues" dxfId="3" priority="10073"/>
    <cfRule type="duplicateValues" dxfId="3" priority="9590"/>
    <cfRule type="duplicateValues" dxfId="3" priority="9107"/>
    <cfRule type="duplicateValues" dxfId="3" priority="8624"/>
    <cfRule type="duplicateValues" dxfId="3" priority="8141"/>
    <cfRule type="duplicateValues" dxfId="3" priority="7658"/>
  </conditionalFormatting>
  <conditionalFormatting sqref="D2168">
    <cfRule type="duplicateValues" dxfId="3" priority="14420"/>
    <cfRule type="duplicateValues" dxfId="3" priority="13937"/>
    <cfRule type="duplicateValues" dxfId="3" priority="13454"/>
    <cfRule type="duplicateValues" dxfId="3" priority="12971"/>
    <cfRule type="duplicateValues" dxfId="3" priority="12488"/>
    <cfRule type="duplicateValues" dxfId="3" priority="12005"/>
  </conditionalFormatting>
  <conditionalFormatting sqref="C2169">
    <cfRule type="duplicateValues" dxfId="3" priority="11521"/>
    <cfRule type="duplicateValues" dxfId="3" priority="11038"/>
    <cfRule type="duplicateValues" dxfId="3" priority="10555"/>
    <cfRule type="duplicateValues" dxfId="3" priority="10072"/>
    <cfRule type="duplicateValues" dxfId="3" priority="9589"/>
    <cfRule type="duplicateValues" dxfId="3" priority="9106"/>
    <cfRule type="duplicateValues" dxfId="3" priority="8623"/>
    <cfRule type="duplicateValues" dxfId="3" priority="8140"/>
    <cfRule type="duplicateValues" dxfId="3" priority="7657"/>
  </conditionalFormatting>
  <conditionalFormatting sqref="D2169">
    <cfRule type="duplicateValues" dxfId="3" priority="14419"/>
    <cfRule type="duplicateValues" dxfId="3" priority="13936"/>
    <cfRule type="duplicateValues" dxfId="3" priority="13453"/>
    <cfRule type="duplicateValues" dxfId="3" priority="12970"/>
    <cfRule type="duplicateValues" dxfId="3" priority="12487"/>
    <cfRule type="duplicateValues" dxfId="3" priority="12004"/>
  </conditionalFormatting>
  <conditionalFormatting sqref="C2170">
    <cfRule type="duplicateValues" dxfId="3" priority="11520"/>
    <cfRule type="duplicateValues" dxfId="3" priority="11037"/>
    <cfRule type="duplicateValues" dxfId="3" priority="10554"/>
    <cfRule type="duplicateValues" dxfId="3" priority="10071"/>
    <cfRule type="duplicateValues" dxfId="3" priority="9588"/>
    <cfRule type="duplicateValues" dxfId="3" priority="9105"/>
    <cfRule type="duplicateValues" dxfId="3" priority="8622"/>
    <cfRule type="duplicateValues" dxfId="3" priority="8139"/>
    <cfRule type="duplicateValues" dxfId="3" priority="7656"/>
  </conditionalFormatting>
  <conditionalFormatting sqref="D2170">
    <cfRule type="duplicateValues" dxfId="3" priority="14418"/>
    <cfRule type="duplicateValues" dxfId="3" priority="13935"/>
    <cfRule type="duplicateValues" dxfId="3" priority="13452"/>
    <cfRule type="duplicateValues" dxfId="3" priority="12969"/>
    <cfRule type="duplicateValues" dxfId="3" priority="12486"/>
    <cfRule type="duplicateValues" dxfId="3" priority="12003"/>
  </conditionalFormatting>
  <conditionalFormatting sqref="C2171">
    <cfRule type="duplicateValues" dxfId="3" priority="11519"/>
    <cfRule type="duplicateValues" dxfId="3" priority="11036"/>
    <cfRule type="duplicateValues" dxfId="3" priority="10553"/>
    <cfRule type="duplicateValues" dxfId="3" priority="10070"/>
    <cfRule type="duplicateValues" dxfId="3" priority="9587"/>
    <cfRule type="duplicateValues" dxfId="3" priority="9104"/>
    <cfRule type="duplicateValues" dxfId="3" priority="8621"/>
    <cfRule type="duplicateValues" dxfId="3" priority="8138"/>
    <cfRule type="duplicateValues" dxfId="3" priority="7655"/>
  </conditionalFormatting>
  <conditionalFormatting sqref="D2171">
    <cfRule type="duplicateValues" dxfId="3" priority="14417"/>
    <cfRule type="duplicateValues" dxfId="3" priority="13934"/>
    <cfRule type="duplicateValues" dxfId="3" priority="13451"/>
    <cfRule type="duplicateValues" dxfId="3" priority="12968"/>
    <cfRule type="duplicateValues" dxfId="3" priority="12485"/>
    <cfRule type="duplicateValues" dxfId="3" priority="12002"/>
  </conditionalFormatting>
  <conditionalFormatting sqref="C2172">
    <cfRule type="duplicateValues" dxfId="3" priority="11518"/>
    <cfRule type="duplicateValues" dxfId="3" priority="11035"/>
    <cfRule type="duplicateValues" dxfId="3" priority="10552"/>
    <cfRule type="duplicateValues" dxfId="3" priority="10069"/>
    <cfRule type="duplicateValues" dxfId="3" priority="9586"/>
    <cfRule type="duplicateValues" dxfId="3" priority="9103"/>
    <cfRule type="duplicateValues" dxfId="3" priority="8620"/>
    <cfRule type="duplicateValues" dxfId="3" priority="8137"/>
    <cfRule type="duplicateValues" dxfId="3" priority="7654"/>
  </conditionalFormatting>
  <conditionalFormatting sqref="D2172">
    <cfRule type="duplicateValues" dxfId="3" priority="14416"/>
    <cfRule type="duplicateValues" dxfId="3" priority="13933"/>
    <cfRule type="duplicateValues" dxfId="3" priority="13450"/>
    <cfRule type="duplicateValues" dxfId="3" priority="12967"/>
    <cfRule type="duplicateValues" dxfId="3" priority="12484"/>
    <cfRule type="duplicateValues" dxfId="3" priority="12001"/>
  </conditionalFormatting>
  <conditionalFormatting sqref="C2173">
    <cfRule type="duplicateValues" dxfId="3" priority="11517"/>
    <cfRule type="duplicateValues" dxfId="3" priority="11034"/>
    <cfRule type="duplicateValues" dxfId="3" priority="10551"/>
    <cfRule type="duplicateValues" dxfId="3" priority="10068"/>
    <cfRule type="duplicateValues" dxfId="3" priority="9585"/>
    <cfRule type="duplicateValues" dxfId="3" priority="9102"/>
    <cfRule type="duplicateValues" dxfId="3" priority="8619"/>
    <cfRule type="duplicateValues" dxfId="3" priority="8136"/>
    <cfRule type="duplicateValues" dxfId="3" priority="7653"/>
  </conditionalFormatting>
  <conditionalFormatting sqref="D2173">
    <cfRule type="duplicateValues" dxfId="3" priority="14415"/>
    <cfRule type="duplicateValues" dxfId="3" priority="13932"/>
    <cfRule type="duplicateValues" dxfId="3" priority="13449"/>
    <cfRule type="duplicateValues" dxfId="3" priority="12966"/>
    <cfRule type="duplicateValues" dxfId="3" priority="12483"/>
    <cfRule type="duplicateValues" dxfId="3" priority="12000"/>
  </conditionalFormatting>
  <conditionalFormatting sqref="C2174">
    <cfRule type="duplicateValues" dxfId="3" priority="11516"/>
    <cfRule type="duplicateValues" dxfId="3" priority="11033"/>
    <cfRule type="duplicateValues" dxfId="3" priority="10550"/>
    <cfRule type="duplicateValues" dxfId="3" priority="10067"/>
    <cfRule type="duplicateValues" dxfId="3" priority="9584"/>
    <cfRule type="duplicateValues" dxfId="3" priority="9101"/>
    <cfRule type="duplicateValues" dxfId="3" priority="8618"/>
    <cfRule type="duplicateValues" dxfId="3" priority="8135"/>
    <cfRule type="duplicateValues" dxfId="3" priority="7652"/>
  </conditionalFormatting>
  <conditionalFormatting sqref="D2174">
    <cfRule type="duplicateValues" dxfId="3" priority="14414"/>
    <cfRule type="duplicateValues" dxfId="3" priority="13931"/>
    <cfRule type="duplicateValues" dxfId="3" priority="13448"/>
    <cfRule type="duplicateValues" dxfId="3" priority="12965"/>
    <cfRule type="duplicateValues" dxfId="3" priority="12482"/>
    <cfRule type="duplicateValues" dxfId="3" priority="11999"/>
  </conditionalFormatting>
  <conditionalFormatting sqref="C2175">
    <cfRule type="duplicateValues" dxfId="3" priority="11515"/>
    <cfRule type="duplicateValues" dxfId="3" priority="11032"/>
    <cfRule type="duplicateValues" dxfId="3" priority="10549"/>
    <cfRule type="duplicateValues" dxfId="3" priority="10066"/>
    <cfRule type="duplicateValues" dxfId="3" priority="9583"/>
    <cfRule type="duplicateValues" dxfId="3" priority="9100"/>
    <cfRule type="duplicateValues" dxfId="3" priority="8617"/>
    <cfRule type="duplicateValues" dxfId="3" priority="8134"/>
    <cfRule type="duplicateValues" dxfId="3" priority="7651"/>
  </conditionalFormatting>
  <conditionalFormatting sqref="D2175">
    <cfRule type="duplicateValues" dxfId="3" priority="14413"/>
    <cfRule type="duplicateValues" dxfId="3" priority="13930"/>
    <cfRule type="duplicateValues" dxfId="3" priority="13447"/>
    <cfRule type="duplicateValues" dxfId="3" priority="12964"/>
    <cfRule type="duplicateValues" dxfId="3" priority="12481"/>
    <cfRule type="duplicateValues" dxfId="3" priority="11998"/>
  </conditionalFormatting>
  <conditionalFormatting sqref="C2176">
    <cfRule type="duplicateValues" dxfId="3" priority="11514"/>
    <cfRule type="duplicateValues" dxfId="3" priority="11031"/>
    <cfRule type="duplicateValues" dxfId="3" priority="10548"/>
    <cfRule type="duplicateValues" dxfId="3" priority="10065"/>
    <cfRule type="duplicateValues" dxfId="3" priority="9582"/>
    <cfRule type="duplicateValues" dxfId="3" priority="9099"/>
    <cfRule type="duplicateValues" dxfId="3" priority="8616"/>
    <cfRule type="duplicateValues" dxfId="3" priority="8133"/>
    <cfRule type="duplicateValues" dxfId="3" priority="7650"/>
  </conditionalFormatting>
  <conditionalFormatting sqref="D2176">
    <cfRule type="duplicateValues" dxfId="3" priority="14412"/>
    <cfRule type="duplicateValues" dxfId="3" priority="13929"/>
    <cfRule type="duplicateValues" dxfId="3" priority="13446"/>
    <cfRule type="duplicateValues" dxfId="3" priority="12963"/>
    <cfRule type="duplicateValues" dxfId="3" priority="12480"/>
    <cfRule type="duplicateValues" dxfId="3" priority="11997"/>
  </conditionalFormatting>
  <conditionalFormatting sqref="C2177">
    <cfRule type="duplicateValues" dxfId="3" priority="11513"/>
    <cfRule type="duplicateValues" dxfId="3" priority="11030"/>
    <cfRule type="duplicateValues" dxfId="3" priority="10547"/>
    <cfRule type="duplicateValues" dxfId="3" priority="10064"/>
    <cfRule type="duplicateValues" dxfId="3" priority="9581"/>
    <cfRule type="duplicateValues" dxfId="3" priority="9098"/>
    <cfRule type="duplicateValues" dxfId="3" priority="8615"/>
    <cfRule type="duplicateValues" dxfId="3" priority="8132"/>
    <cfRule type="duplicateValues" dxfId="3" priority="7649"/>
  </conditionalFormatting>
  <conditionalFormatting sqref="D2177">
    <cfRule type="duplicateValues" dxfId="3" priority="14411"/>
    <cfRule type="duplicateValues" dxfId="3" priority="13928"/>
    <cfRule type="duplicateValues" dxfId="3" priority="13445"/>
    <cfRule type="duplicateValues" dxfId="3" priority="12962"/>
    <cfRule type="duplicateValues" dxfId="3" priority="12479"/>
    <cfRule type="duplicateValues" dxfId="3" priority="11996"/>
  </conditionalFormatting>
  <conditionalFormatting sqref="C2178">
    <cfRule type="duplicateValues" dxfId="3" priority="11512"/>
    <cfRule type="duplicateValues" dxfId="3" priority="11029"/>
    <cfRule type="duplicateValues" dxfId="3" priority="10546"/>
    <cfRule type="duplicateValues" dxfId="3" priority="10063"/>
    <cfRule type="duplicateValues" dxfId="3" priority="9580"/>
    <cfRule type="duplicateValues" dxfId="3" priority="9097"/>
    <cfRule type="duplicateValues" dxfId="3" priority="8614"/>
    <cfRule type="duplicateValues" dxfId="3" priority="8131"/>
    <cfRule type="duplicateValues" dxfId="3" priority="7648"/>
  </conditionalFormatting>
  <conditionalFormatting sqref="D2178">
    <cfRule type="duplicateValues" dxfId="3" priority="14410"/>
    <cfRule type="duplicateValues" dxfId="3" priority="13927"/>
    <cfRule type="duplicateValues" dxfId="3" priority="13444"/>
    <cfRule type="duplicateValues" dxfId="3" priority="12961"/>
    <cfRule type="duplicateValues" dxfId="3" priority="12478"/>
    <cfRule type="duplicateValues" dxfId="3" priority="11995"/>
  </conditionalFormatting>
  <conditionalFormatting sqref="C2179">
    <cfRule type="duplicateValues" dxfId="3" priority="11511"/>
    <cfRule type="duplicateValues" dxfId="3" priority="11028"/>
    <cfRule type="duplicateValues" dxfId="3" priority="10545"/>
    <cfRule type="duplicateValues" dxfId="3" priority="10062"/>
    <cfRule type="duplicateValues" dxfId="3" priority="9579"/>
    <cfRule type="duplicateValues" dxfId="3" priority="9096"/>
    <cfRule type="duplicateValues" dxfId="3" priority="8613"/>
    <cfRule type="duplicateValues" dxfId="3" priority="8130"/>
    <cfRule type="duplicateValues" dxfId="3" priority="7647"/>
  </conditionalFormatting>
  <conditionalFormatting sqref="D2179">
    <cfRule type="duplicateValues" dxfId="3" priority="14409"/>
    <cfRule type="duplicateValues" dxfId="3" priority="13926"/>
    <cfRule type="duplicateValues" dxfId="3" priority="13443"/>
    <cfRule type="duplicateValues" dxfId="3" priority="12960"/>
    <cfRule type="duplicateValues" dxfId="3" priority="12477"/>
    <cfRule type="duplicateValues" dxfId="3" priority="11994"/>
  </conditionalFormatting>
  <conditionalFormatting sqref="C2180">
    <cfRule type="duplicateValues" dxfId="3" priority="11510"/>
    <cfRule type="duplicateValues" dxfId="3" priority="11027"/>
    <cfRule type="duplicateValues" dxfId="3" priority="10544"/>
    <cfRule type="duplicateValues" dxfId="3" priority="10061"/>
    <cfRule type="duplicateValues" dxfId="3" priority="9578"/>
    <cfRule type="duplicateValues" dxfId="3" priority="9095"/>
    <cfRule type="duplicateValues" dxfId="3" priority="8612"/>
    <cfRule type="duplicateValues" dxfId="3" priority="8129"/>
    <cfRule type="duplicateValues" dxfId="3" priority="7646"/>
  </conditionalFormatting>
  <conditionalFormatting sqref="D2180">
    <cfRule type="duplicateValues" dxfId="3" priority="14408"/>
    <cfRule type="duplicateValues" dxfId="3" priority="13925"/>
    <cfRule type="duplicateValues" dxfId="3" priority="13442"/>
    <cfRule type="duplicateValues" dxfId="3" priority="12959"/>
    <cfRule type="duplicateValues" dxfId="3" priority="12476"/>
    <cfRule type="duplicateValues" dxfId="3" priority="11993"/>
  </conditionalFormatting>
  <conditionalFormatting sqref="C2181">
    <cfRule type="duplicateValues" dxfId="3" priority="11509"/>
    <cfRule type="duplicateValues" dxfId="3" priority="11026"/>
    <cfRule type="duplicateValues" dxfId="3" priority="10543"/>
    <cfRule type="duplicateValues" dxfId="3" priority="10060"/>
    <cfRule type="duplicateValues" dxfId="3" priority="9577"/>
    <cfRule type="duplicateValues" dxfId="3" priority="9094"/>
    <cfRule type="duplicateValues" dxfId="3" priority="8611"/>
    <cfRule type="duplicateValues" dxfId="3" priority="8128"/>
    <cfRule type="duplicateValues" dxfId="3" priority="7645"/>
  </conditionalFormatting>
  <conditionalFormatting sqref="D2181">
    <cfRule type="duplicateValues" dxfId="3" priority="14407"/>
    <cfRule type="duplicateValues" dxfId="3" priority="13924"/>
    <cfRule type="duplicateValues" dxfId="3" priority="13441"/>
    <cfRule type="duplicateValues" dxfId="3" priority="12958"/>
    <cfRule type="duplicateValues" dxfId="3" priority="12475"/>
    <cfRule type="duplicateValues" dxfId="3" priority="11992"/>
  </conditionalFormatting>
  <conditionalFormatting sqref="C2182">
    <cfRule type="duplicateValues" dxfId="3" priority="11508"/>
    <cfRule type="duplicateValues" dxfId="3" priority="11025"/>
    <cfRule type="duplicateValues" dxfId="3" priority="10542"/>
    <cfRule type="duplicateValues" dxfId="3" priority="10059"/>
    <cfRule type="duplicateValues" dxfId="3" priority="9576"/>
    <cfRule type="duplicateValues" dxfId="3" priority="9093"/>
    <cfRule type="duplicateValues" dxfId="3" priority="8610"/>
    <cfRule type="duplicateValues" dxfId="3" priority="8127"/>
    <cfRule type="duplicateValues" dxfId="3" priority="7644"/>
  </conditionalFormatting>
  <conditionalFormatting sqref="D2182">
    <cfRule type="duplicateValues" dxfId="3" priority="14406"/>
    <cfRule type="duplicateValues" dxfId="3" priority="13923"/>
    <cfRule type="duplicateValues" dxfId="3" priority="13440"/>
    <cfRule type="duplicateValues" dxfId="3" priority="12957"/>
    <cfRule type="duplicateValues" dxfId="3" priority="12474"/>
    <cfRule type="duplicateValues" dxfId="3" priority="11991"/>
  </conditionalFormatting>
  <conditionalFormatting sqref="C2183">
    <cfRule type="duplicateValues" dxfId="3" priority="11507"/>
    <cfRule type="duplicateValues" dxfId="3" priority="11024"/>
    <cfRule type="duplicateValues" dxfId="3" priority="10541"/>
    <cfRule type="duplicateValues" dxfId="3" priority="10058"/>
    <cfRule type="duplicateValues" dxfId="3" priority="9575"/>
    <cfRule type="duplicateValues" dxfId="3" priority="9092"/>
    <cfRule type="duplicateValues" dxfId="3" priority="8609"/>
    <cfRule type="duplicateValues" dxfId="3" priority="8126"/>
    <cfRule type="duplicateValues" dxfId="3" priority="7643"/>
  </conditionalFormatting>
  <conditionalFormatting sqref="D2183">
    <cfRule type="duplicateValues" dxfId="3" priority="14405"/>
    <cfRule type="duplicateValues" dxfId="3" priority="13922"/>
    <cfRule type="duplicateValues" dxfId="3" priority="13439"/>
    <cfRule type="duplicateValues" dxfId="3" priority="12956"/>
    <cfRule type="duplicateValues" dxfId="3" priority="12473"/>
    <cfRule type="duplicateValues" dxfId="3" priority="11990"/>
  </conditionalFormatting>
  <conditionalFormatting sqref="C2184">
    <cfRule type="duplicateValues" dxfId="3" priority="11506"/>
    <cfRule type="duplicateValues" dxfId="3" priority="11023"/>
    <cfRule type="duplicateValues" dxfId="3" priority="10540"/>
    <cfRule type="duplicateValues" dxfId="3" priority="10057"/>
    <cfRule type="duplicateValues" dxfId="3" priority="9574"/>
    <cfRule type="duplicateValues" dxfId="3" priority="9091"/>
    <cfRule type="duplicateValues" dxfId="3" priority="8608"/>
    <cfRule type="duplicateValues" dxfId="3" priority="8125"/>
    <cfRule type="duplicateValues" dxfId="3" priority="7642"/>
  </conditionalFormatting>
  <conditionalFormatting sqref="D2184">
    <cfRule type="duplicateValues" dxfId="3" priority="14404"/>
    <cfRule type="duplicateValues" dxfId="3" priority="13921"/>
    <cfRule type="duplicateValues" dxfId="3" priority="13438"/>
    <cfRule type="duplicateValues" dxfId="3" priority="12955"/>
    <cfRule type="duplicateValues" dxfId="3" priority="12472"/>
    <cfRule type="duplicateValues" dxfId="3" priority="11989"/>
  </conditionalFormatting>
  <conditionalFormatting sqref="C2185">
    <cfRule type="duplicateValues" dxfId="3" priority="11505"/>
    <cfRule type="duplicateValues" dxfId="3" priority="11022"/>
    <cfRule type="duplicateValues" dxfId="3" priority="10539"/>
    <cfRule type="duplicateValues" dxfId="3" priority="10056"/>
    <cfRule type="duplicateValues" dxfId="3" priority="9573"/>
    <cfRule type="duplicateValues" dxfId="3" priority="9090"/>
    <cfRule type="duplicateValues" dxfId="3" priority="8607"/>
    <cfRule type="duplicateValues" dxfId="3" priority="8124"/>
    <cfRule type="duplicateValues" dxfId="3" priority="7641"/>
  </conditionalFormatting>
  <conditionalFormatting sqref="D2185">
    <cfRule type="duplicateValues" dxfId="3" priority="14403"/>
    <cfRule type="duplicateValues" dxfId="3" priority="13920"/>
    <cfRule type="duplicateValues" dxfId="3" priority="13437"/>
    <cfRule type="duplicateValues" dxfId="3" priority="12954"/>
    <cfRule type="duplicateValues" dxfId="3" priority="12471"/>
    <cfRule type="duplicateValues" dxfId="3" priority="11988"/>
  </conditionalFormatting>
  <conditionalFormatting sqref="C2186">
    <cfRule type="duplicateValues" dxfId="3" priority="11504"/>
    <cfRule type="duplicateValues" dxfId="3" priority="11021"/>
    <cfRule type="duplicateValues" dxfId="3" priority="10538"/>
    <cfRule type="duplicateValues" dxfId="3" priority="10055"/>
    <cfRule type="duplicateValues" dxfId="3" priority="9572"/>
    <cfRule type="duplicateValues" dxfId="3" priority="9089"/>
    <cfRule type="duplicateValues" dxfId="3" priority="8606"/>
    <cfRule type="duplicateValues" dxfId="3" priority="8123"/>
    <cfRule type="duplicateValues" dxfId="3" priority="7640"/>
  </conditionalFormatting>
  <conditionalFormatting sqref="D2186">
    <cfRule type="duplicateValues" dxfId="3" priority="14402"/>
    <cfRule type="duplicateValues" dxfId="3" priority="13919"/>
    <cfRule type="duplicateValues" dxfId="3" priority="13436"/>
    <cfRule type="duplicateValues" dxfId="3" priority="12953"/>
    <cfRule type="duplicateValues" dxfId="3" priority="12470"/>
    <cfRule type="duplicateValues" dxfId="3" priority="11987"/>
  </conditionalFormatting>
  <conditionalFormatting sqref="C2187">
    <cfRule type="duplicateValues" dxfId="3" priority="11503"/>
    <cfRule type="duplicateValues" dxfId="3" priority="11020"/>
    <cfRule type="duplicateValues" dxfId="3" priority="10537"/>
    <cfRule type="duplicateValues" dxfId="3" priority="10054"/>
    <cfRule type="duplicateValues" dxfId="3" priority="9571"/>
    <cfRule type="duplicateValues" dxfId="3" priority="9088"/>
    <cfRule type="duplicateValues" dxfId="3" priority="8605"/>
    <cfRule type="duplicateValues" dxfId="3" priority="8122"/>
    <cfRule type="duplicateValues" dxfId="3" priority="7639"/>
  </conditionalFormatting>
  <conditionalFormatting sqref="D2187">
    <cfRule type="duplicateValues" dxfId="3" priority="14401"/>
    <cfRule type="duplicateValues" dxfId="3" priority="13918"/>
    <cfRule type="duplicateValues" dxfId="3" priority="13435"/>
    <cfRule type="duplicateValues" dxfId="3" priority="12952"/>
    <cfRule type="duplicateValues" dxfId="3" priority="12469"/>
    <cfRule type="duplicateValues" dxfId="3" priority="11986"/>
  </conditionalFormatting>
  <conditionalFormatting sqref="C2188">
    <cfRule type="duplicateValues" dxfId="3" priority="11502"/>
    <cfRule type="duplicateValues" dxfId="3" priority="11019"/>
    <cfRule type="duplicateValues" dxfId="3" priority="10536"/>
    <cfRule type="duplicateValues" dxfId="3" priority="10053"/>
    <cfRule type="duplicateValues" dxfId="3" priority="9570"/>
    <cfRule type="duplicateValues" dxfId="3" priority="9087"/>
    <cfRule type="duplicateValues" dxfId="3" priority="8604"/>
    <cfRule type="duplicateValues" dxfId="3" priority="8121"/>
    <cfRule type="duplicateValues" dxfId="3" priority="7638"/>
  </conditionalFormatting>
  <conditionalFormatting sqref="D2188">
    <cfRule type="duplicateValues" dxfId="3" priority="14400"/>
    <cfRule type="duplicateValues" dxfId="3" priority="13917"/>
    <cfRule type="duplicateValues" dxfId="3" priority="13434"/>
    <cfRule type="duplicateValues" dxfId="3" priority="12951"/>
    <cfRule type="duplicateValues" dxfId="3" priority="12468"/>
    <cfRule type="duplicateValues" dxfId="3" priority="11985"/>
  </conditionalFormatting>
  <conditionalFormatting sqref="C2189">
    <cfRule type="duplicateValues" dxfId="3" priority="11501"/>
    <cfRule type="duplicateValues" dxfId="3" priority="11018"/>
    <cfRule type="duplicateValues" dxfId="3" priority="10535"/>
    <cfRule type="duplicateValues" dxfId="3" priority="10052"/>
    <cfRule type="duplicateValues" dxfId="3" priority="9569"/>
    <cfRule type="duplicateValues" dxfId="3" priority="9086"/>
    <cfRule type="duplicateValues" dxfId="3" priority="8603"/>
    <cfRule type="duplicateValues" dxfId="3" priority="8120"/>
    <cfRule type="duplicateValues" dxfId="3" priority="7637"/>
  </conditionalFormatting>
  <conditionalFormatting sqref="D2189">
    <cfRule type="duplicateValues" dxfId="3" priority="14399"/>
    <cfRule type="duplicateValues" dxfId="3" priority="13916"/>
    <cfRule type="duplicateValues" dxfId="3" priority="13433"/>
    <cfRule type="duplicateValues" dxfId="3" priority="12950"/>
    <cfRule type="duplicateValues" dxfId="3" priority="12467"/>
    <cfRule type="duplicateValues" dxfId="3" priority="11984"/>
  </conditionalFormatting>
  <conditionalFormatting sqref="C2190">
    <cfRule type="duplicateValues" dxfId="3" priority="11500"/>
    <cfRule type="duplicateValues" dxfId="3" priority="11017"/>
    <cfRule type="duplicateValues" dxfId="3" priority="10534"/>
    <cfRule type="duplicateValues" dxfId="3" priority="10051"/>
    <cfRule type="duplicateValues" dxfId="3" priority="9568"/>
    <cfRule type="duplicateValues" dxfId="3" priority="9085"/>
    <cfRule type="duplicateValues" dxfId="3" priority="8602"/>
    <cfRule type="duplicateValues" dxfId="3" priority="8119"/>
    <cfRule type="duplicateValues" dxfId="3" priority="7636"/>
  </conditionalFormatting>
  <conditionalFormatting sqref="D2190">
    <cfRule type="duplicateValues" dxfId="3" priority="14398"/>
    <cfRule type="duplicateValues" dxfId="3" priority="13915"/>
    <cfRule type="duplicateValues" dxfId="3" priority="13432"/>
    <cfRule type="duplicateValues" dxfId="3" priority="12949"/>
    <cfRule type="duplicateValues" dxfId="3" priority="12466"/>
    <cfRule type="duplicateValues" dxfId="3" priority="11983"/>
  </conditionalFormatting>
  <conditionalFormatting sqref="C2191">
    <cfRule type="duplicateValues" dxfId="3" priority="11499"/>
    <cfRule type="duplicateValues" dxfId="3" priority="11016"/>
    <cfRule type="duplicateValues" dxfId="3" priority="10533"/>
    <cfRule type="duplicateValues" dxfId="3" priority="10050"/>
    <cfRule type="duplicateValues" dxfId="3" priority="9567"/>
    <cfRule type="duplicateValues" dxfId="3" priority="9084"/>
    <cfRule type="duplicateValues" dxfId="3" priority="8601"/>
    <cfRule type="duplicateValues" dxfId="3" priority="8118"/>
    <cfRule type="duplicateValues" dxfId="3" priority="7635"/>
  </conditionalFormatting>
  <conditionalFormatting sqref="D2191">
    <cfRule type="duplicateValues" dxfId="3" priority="14397"/>
    <cfRule type="duplicateValues" dxfId="3" priority="13914"/>
    <cfRule type="duplicateValues" dxfId="3" priority="13431"/>
    <cfRule type="duplicateValues" dxfId="3" priority="12948"/>
    <cfRule type="duplicateValues" dxfId="3" priority="12465"/>
    <cfRule type="duplicateValues" dxfId="3" priority="11982"/>
  </conditionalFormatting>
  <conditionalFormatting sqref="C2192">
    <cfRule type="duplicateValues" dxfId="3" priority="11498"/>
    <cfRule type="duplicateValues" dxfId="3" priority="11015"/>
    <cfRule type="duplicateValues" dxfId="3" priority="10532"/>
    <cfRule type="duplicateValues" dxfId="3" priority="10049"/>
    <cfRule type="duplicateValues" dxfId="3" priority="9566"/>
    <cfRule type="duplicateValues" dxfId="3" priority="9083"/>
    <cfRule type="duplicateValues" dxfId="3" priority="8600"/>
    <cfRule type="duplicateValues" dxfId="3" priority="8117"/>
    <cfRule type="duplicateValues" dxfId="3" priority="7634"/>
  </conditionalFormatting>
  <conditionalFormatting sqref="D2192">
    <cfRule type="duplicateValues" dxfId="3" priority="14396"/>
    <cfRule type="duplicateValues" dxfId="3" priority="13913"/>
    <cfRule type="duplicateValues" dxfId="3" priority="13430"/>
    <cfRule type="duplicateValues" dxfId="3" priority="12947"/>
    <cfRule type="duplicateValues" dxfId="3" priority="12464"/>
    <cfRule type="duplicateValues" dxfId="3" priority="11981"/>
  </conditionalFormatting>
  <conditionalFormatting sqref="C2193">
    <cfRule type="duplicateValues" dxfId="3" priority="11497"/>
    <cfRule type="duplicateValues" dxfId="3" priority="11014"/>
    <cfRule type="duplicateValues" dxfId="3" priority="10531"/>
    <cfRule type="duplicateValues" dxfId="3" priority="10048"/>
    <cfRule type="duplicateValues" dxfId="3" priority="9565"/>
    <cfRule type="duplicateValues" dxfId="3" priority="9082"/>
    <cfRule type="duplicateValues" dxfId="3" priority="8599"/>
    <cfRule type="duplicateValues" dxfId="3" priority="8116"/>
    <cfRule type="duplicateValues" dxfId="3" priority="7633"/>
  </conditionalFormatting>
  <conditionalFormatting sqref="D2193">
    <cfRule type="duplicateValues" dxfId="3" priority="14395"/>
    <cfRule type="duplicateValues" dxfId="3" priority="13912"/>
    <cfRule type="duplicateValues" dxfId="3" priority="13429"/>
    <cfRule type="duplicateValues" dxfId="3" priority="12946"/>
    <cfRule type="duplicateValues" dxfId="3" priority="12463"/>
    <cfRule type="duplicateValues" dxfId="3" priority="11980"/>
  </conditionalFormatting>
  <conditionalFormatting sqref="C2194">
    <cfRule type="duplicateValues" dxfId="3" priority="11496"/>
    <cfRule type="duplicateValues" dxfId="3" priority="11013"/>
    <cfRule type="duplicateValues" dxfId="3" priority="10530"/>
    <cfRule type="duplicateValues" dxfId="3" priority="10047"/>
    <cfRule type="duplicateValues" dxfId="3" priority="9564"/>
    <cfRule type="duplicateValues" dxfId="3" priority="9081"/>
    <cfRule type="duplicateValues" dxfId="3" priority="8598"/>
    <cfRule type="duplicateValues" dxfId="3" priority="8115"/>
    <cfRule type="duplicateValues" dxfId="3" priority="7632"/>
  </conditionalFormatting>
  <conditionalFormatting sqref="D2194">
    <cfRule type="duplicateValues" dxfId="3" priority="14394"/>
    <cfRule type="duplicateValues" dxfId="3" priority="13911"/>
    <cfRule type="duplicateValues" dxfId="3" priority="13428"/>
    <cfRule type="duplicateValues" dxfId="3" priority="12945"/>
    <cfRule type="duplicateValues" dxfId="3" priority="12462"/>
    <cfRule type="duplicateValues" dxfId="3" priority="11979"/>
  </conditionalFormatting>
  <conditionalFormatting sqref="C2195">
    <cfRule type="duplicateValues" dxfId="3" priority="11495"/>
    <cfRule type="duplicateValues" dxfId="3" priority="11012"/>
    <cfRule type="duplicateValues" dxfId="3" priority="10529"/>
    <cfRule type="duplicateValues" dxfId="3" priority="10046"/>
    <cfRule type="duplicateValues" dxfId="3" priority="9563"/>
    <cfRule type="duplicateValues" dxfId="3" priority="9080"/>
    <cfRule type="duplicateValues" dxfId="3" priority="8597"/>
    <cfRule type="duplicateValues" dxfId="3" priority="8114"/>
    <cfRule type="duplicateValues" dxfId="3" priority="7631"/>
  </conditionalFormatting>
  <conditionalFormatting sqref="D2195">
    <cfRule type="duplicateValues" dxfId="3" priority="14393"/>
    <cfRule type="duplicateValues" dxfId="3" priority="13910"/>
    <cfRule type="duplicateValues" dxfId="3" priority="13427"/>
    <cfRule type="duplicateValues" dxfId="3" priority="12944"/>
    <cfRule type="duplicateValues" dxfId="3" priority="12461"/>
    <cfRule type="duplicateValues" dxfId="3" priority="11978"/>
  </conditionalFormatting>
  <conditionalFormatting sqref="C2196">
    <cfRule type="duplicateValues" dxfId="3" priority="11494"/>
    <cfRule type="duplicateValues" dxfId="3" priority="11011"/>
    <cfRule type="duplicateValues" dxfId="3" priority="10528"/>
    <cfRule type="duplicateValues" dxfId="3" priority="10045"/>
    <cfRule type="duplicateValues" dxfId="3" priority="9562"/>
    <cfRule type="duplicateValues" dxfId="3" priority="9079"/>
    <cfRule type="duplicateValues" dxfId="3" priority="8596"/>
    <cfRule type="duplicateValues" dxfId="3" priority="8113"/>
    <cfRule type="duplicateValues" dxfId="3" priority="7630"/>
  </conditionalFormatting>
  <conditionalFormatting sqref="D2196">
    <cfRule type="duplicateValues" dxfId="3" priority="14392"/>
    <cfRule type="duplicateValues" dxfId="3" priority="13909"/>
    <cfRule type="duplicateValues" dxfId="3" priority="13426"/>
    <cfRule type="duplicateValues" dxfId="3" priority="12943"/>
    <cfRule type="duplicateValues" dxfId="3" priority="12460"/>
    <cfRule type="duplicateValues" dxfId="3" priority="11977"/>
  </conditionalFormatting>
  <conditionalFormatting sqref="C2197">
    <cfRule type="duplicateValues" dxfId="3" priority="11493"/>
    <cfRule type="duplicateValues" dxfId="3" priority="11010"/>
    <cfRule type="duplicateValues" dxfId="3" priority="10527"/>
    <cfRule type="duplicateValues" dxfId="3" priority="10044"/>
    <cfRule type="duplicateValues" dxfId="3" priority="9561"/>
    <cfRule type="duplicateValues" dxfId="3" priority="9078"/>
    <cfRule type="duplicateValues" dxfId="3" priority="8595"/>
    <cfRule type="duplicateValues" dxfId="3" priority="8112"/>
    <cfRule type="duplicateValues" dxfId="3" priority="7629"/>
  </conditionalFormatting>
  <conditionalFormatting sqref="D2197">
    <cfRule type="duplicateValues" dxfId="3" priority="14391"/>
    <cfRule type="duplicateValues" dxfId="3" priority="13908"/>
    <cfRule type="duplicateValues" dxfId="3" priority="13425"/>
    <cfRule type="duplicateValues" dxfId="3" priority="12942"/>
    <cfRule type="duplicateValues" dxfId="3" priority="12459"/>
    <cfRule type="duplicateValues" dxfId="3" priority="11976"/>
  </conditionalFormatting>
  <conditionalFormatting sqref="C2198">
    <cfRule type="duplicateValues" dxfId="3" priority="11492"/>
    <cfRule type="duplicateValues" dxfId="3" priority="11009"/>
    <cfRule type="duplicateValues" dxfId="3" priority="10526"/>
    <cfRule type="duplicateValues" dxfId="3" priority="10043"/>
    <cfRule type="duplicateValues" dxfId="3" priority="9560"/>
    <cfRule type="duplicateValues" dxfId="3" priority="9077"/>
    <cfRule type="duplicateValues" dxfId="3" priority="8594"/>
    <cfRule type="duplicateValues" dxfId="3" priority="8111"/>
    <cfRule type="duplicateValues" dxfId="3" priority="7628"/>
  </conditionalFormatting>
  <conditionalFormatting sqref="D2198">
    <cfRule type="duplicateValues" dxfId="3" priority="14390"/>
    <cfRule type="duplicateValues" dxfId="3" priority="13907"/>
    <cfRule type="duplicateValues" dxfId="3" priority="13424"/>
    <cfRule type="duplicateValues" dxfId="3" priority="12941"/>
    <cfRule type="duplicateValues" dxfId="3" priority="12458"/>
    <cfRule type="duplicateValues" dxfId="3" priority="11975"/>
  </conditionalFormatting>
  <conditionalFormatting sqref="C2199">
    <cfRule type="duplicateValues" dxfId="3" priority="11491"/>
    <cfRule type="duplicateValues" dxfId="3" priority="11008"/>
    <cfRule type="duplicateValues" dxfId="3" priority="10525"/>
    <cfRule type="duplicateValues" dxfId="3" priority="10042"/>
    <cfRule type="duplicateValues" dxfId="3" priority="9559"/>
    <cfRule type="duplicateValues" dxfId="3" priority="9076"/>
    <cfRule type="duplicateValues" dxfId="3" priority="8593"/>
    <cfRule type="duplicateValues" dxfId="3" priority="8110"/>
    <cfRule type="duplicateValues" dxfId="3" priority="7627"/>
  </conditionalFormatting>
  <conditionalFormatting sqref="D2199">
    <cfRule type="duplicateValues" dxfId="3" priority="14389"/>
    <cfRule type="duplicateValues" dxfId="3" priority="13906"/>
    <cfRule type="duplicateValues" dxfId="3" priority="13423"/>
    <cfRule type="duplicateValues" dxfId="3" priority="12940"/>
    <cfRule type="duplicateValues" dxfId="3" priority="12457"/>
    <cfRule type="duplicateValues" dxfId="3" priority="11974"/>
  </conditionalFormatting>
  <conditionalFormatting sqref="C2200">
    <cfRule type="duplicateValues" dxfId="3" priority="11490"/>
    <cfRule type="duplicateValues" dxfId="3" priority="11007"/>
    <cfRule type="duplicateValues" dxfId="3" priority="10524"/>
    <cfRule type="duplicateValues" dxfId="3" priority="10041"/>
    <cfRule type="duplicateValues" dxfId="3" priority="9558"/>
    <cfRule type="duplicateValues" dxfId="3" priority="9075"/>
    <cfRule type="duplicateValues" dxfId="3" priority="8592"/>
    <cfRule type="duplicateValues" dxfId="3" priority="8109"/>
    <cfRule type="duplicateValues" dxfId="3" priority="7626"/>
  </conditionalFormatting>
  <conditionalFormatting sqref="D2200">
    <cfRule type="duplicateValues" dxfId="3" priority="14388"/>
    <cfRule type="duplicateValues" dxfId="3" priority="13905"/>
    <cfRule type="duplicateValues" dxfId="3" priority="13422"/>
    <cfRule type="duplicateValues" dxfId="3" priority="12939"/>
    <cfRule type="duplicateValues" dxfId="3" priority="12456"/>
    <cfRule type="duplicateValues" dxfId="3" priority="11973"/>
  </conditionalFormatting>
  <conditionalFormatting sqref="C2201">
    <cfRule type="duplicateValues" dxfId="3" priority="11489"/>
    <cfRule type="duplicateValues" dxfId="3" priority="11006"/>
    <cfRule type="duplicateValues" dxfId="3" priority="10523"/>
    <cfRule type="duplicateValues" dxfId="3" priority="10040"/>
    <cfRule type="duplicateValues" dxfId="3" priority="9557"/>
    <cfRule type="duplicateValues" dxfId="3" priority="9074"/>
    <cfRule type="duplicateValues" dxfId="3" priority="8591"/>
    <cfRule type="duplicateValues" dxfId="3" priority="8108"/>
    <cfRule type="duplicateValues" dxfId="3" priority="7625"/>
  </conditionalFormatting>
  <conditionalFormatting sqref="D2201">
    <cfRule type="duplicateValues" dxfId="3" priority="14387"/>
    <cfRule type="duplicateValues" dxfId="3" priority="13904"/>
    <cfRule type="duplicateValues" dxfId="3" priority="13421"/>
    <cfRule type="duplicateValues" dxfId="3" priority="12938"/>
    <cfRule type="duplicateValues" dxfId="3" priority="12455"/>
    <cfRule type="duplicateValues" dxfId="3" priority="11972"/>
  </conditionalFormatting>
  <conditionalFormatting sqref="C2202">
    <cfRule type="duplicateValues" dxfId="3" priority="11488"/>
    <cfRule type="duplicateValues" dxfId="3" priority="11005"/>
    <cfRule type="duplicateValues" dxfId="3" priority="10522"/>
    <cfRule type="duplicateValues" dxfId="3" priority="10039"/>
    <cfRule type="duplicateValues" dxfId="3" priority="9556"/>
    <cfRule type="duplicateValues" dxfId="3" priority="9073"/>
    <cfRule type="duplicateValues" dxfId="3" priority="8590"/>
    <cfRule type="duplicateValues" dxfId="3" priority="8107"/>
    <cfRule type="duplicateValues" dxfId="3" priority="7624"/>
  </conditionalFormatting>
  <conditionalFormatting sqref="D2202">
    <cfRule type="duplicateValues" dxfId="3" priority="14386"/>
    <cfRule type="duplicateValues" dxfId="3" priority="13903"/>
    <cfRule type="duplicateValues" dxfId="3" priority="13420"/>
    <cfRule type="duplicateValues" dxfId="3" priority="12937"/>
    <cfRule type="duplicateValues" dxfId="3" priority="12454"/>
    <cfRule type="duplicateValues" dxfId="3" priority="11971"/>
  </conditionalFormatting>
  <conditionalFormatting sqref="C2203">
    <cfRule type="duplicateValues" dxfId="3" priority="11487"/>
    <cfRule type="duplicateValues" dxfId="3" priority="11004"/>
    <cfRule type="duplicateValues" dxfId="3" priority="10521"/>
    <cfRule type="duplicateValues" dxfId="3" priority="10038"/>
    <cfRule type="duplicateValues" dxfId="3" priority="9555"/>
    <cfRule type="duplicateValues" dxfId="3" priority="9072"/>
    <cfRule type="duplicateValues" dxfId="3" priority="8589"/>
    <cfRule type="duplicateValues" dxfId="3" priority="8106"/>
    <cfRule type="duplicateValues" dxfId="3" priority="7623"/>
  </conditionalFormatting>
  <conditionalFormatting sqref="D2203">
    <cfRule type="duplicateValues" dxfId="3" priority="14385"/>
    <cfRule type="duplicateValues" dxfId="3" priority="13902"/>
    <cfRule type="duplicateValues" dxfId="3" priority="13419"/>
    <cfRule type="duplicateValues" dxfId="3" priority="12936"/>
    <cfRule type="duplicateValues" dxfId="3" priority="12453"/>
    <cfRule type="duplicateValues" dxfId="3" priority="11970"/>
  </conditionalFormatting>
  <conditionalFormatting sqref="C2204">
    <cfRule type="duplicateValues" dxfId="3" priority="11486"/>
    <cfRule type="duplicateValues" dxfId="3" priority="11003"/>
    <cfRule type="duplicateValues" dxfId="3" priority="10520"/>
    <cfRule type="duplicateValues" dxfId="3" priority="10037"/>
    <cfRule type="duplicateValues" dxfId="3" priority="9554"/>
    <cfRule type="duplicateValues" dxfId="3" priority="9071"/>
    <cfRule type="duplicateValues" dxfId="3" priority="8588"/>
    <cfRule type="duplicateValues" dxfId="3" priority="8105"/>
    <cfRule type="duplicateValues" dxfId="3" priority="7622"/>
  </conditionalFormatting>
  <conditionalFormatting sqref="D2204">
    <cfRule type="duplicateValues" dxfId="3" priority="14384"/>
    <cfRule type="duplicateValues" dxfId="3" priority="13901"/>
    <cfRule type="duplicateValues" dxfId="3" priority="13418"/>
    <cfRule type="duplicateValues" dxfId="3" priority="12935"/>
    <cfRule type="duplicateValues" dxfId="3" priority="12452"/>
    <cfRule type="duplicateValues" dxfId="3" priority="11969"/>
  </conditionalFormatting>
  <conditionalFormatting sqref="C2205">
    <cfRule type="duplicateValues" dxfId="3" priority="11485"/>
    <cfRule type="duplicateValues" dxfId="3" priority="11002"/>
    <cfRule type="duplicateValues" dxfId="3" priority="10519"/>
    <cfRule type="duplicateValues" dxfId="3" priority="10036"/>
    <cfRule type="duplicateValues" dxfId="3" priority="9553"/>
    <cfRule type="duplicateValues" dxfId="3" priority="9070"/>
    <cfRule type="duplicateValues" dxfId="3" priority="8587"/>
    <cfRule type="duplicateValues" dxfId="3" priority="8104"/>
    <cfRule type="duplicateValues" dxfId="3" priority="7621"/>
  </conditionalFormatting>
  <conditionalFormatting sqref="D2205">
    <cfRule type="duplicateValues" dxfId="3" priority="14383"/>
    <cfRule type="duplicateValues" dxfId="3" priority="13900"/>
    <cfRule type="duplicateValues" dxfId="3" priority="13417"/>
    <cfRule type="duplicateValues" dxfId="3" priority="12934"/>
    <cfRule type="duplicateValues" dxfId="3" priority="12451"/>
    <cfRule type="duplicateValues" dxfId="3" priority="11968"/>
  </conditionalFormatting>
  <conditionalFormatting sqref="C2206">
    <cfRule type="duplicateValues" dxfId="3" priority="11484"/>
    <cfRule type="duplicateValues" dxfId="3" priority="11001"/>
    <cfRule type="duplicateValues" dxfId="3" priority="10518"/>
    <cfRule type="duplicateValues" dxfId="3" priority="10035"/>
    <cfRule type="duplicateValues" dxfId="3" priority="9552"/>
    <cfRule type="duplicateValues" dxfId="3" priority="9069"/>
    <cfRule type="duplicateValues" dxfId="3" priority="8586"/>
    <cfRule type="duplicateValues" dxfId="3" priority="8103"/>
    <cfRule type="duplicateValues" dxfId="3" priority="7620"/>
  </conditionalFormatting>
  <conditionalFormatting sqref="D2206">
    <cfRule type="duplicateValues" dxfId="3" priority="14382"/>
    <cfRule type="duplicateValues" dxfId="3" priority="13899"/>
    <cfRule type="duplicateValues" dxfId="3" priority="13416"/>
    <cfRule type="duplicateValues" dxfId="3" priority="12933"/>
    <cfRule type="duplicateValues" dxfId="3" priority="12450"/>
    <cfRule type="duplicateValues" dxfId="3" priority="11967"/>
  </conditionalFormatting>
  <conditionalFormatting sqref="C2207">
    <cfRule type="duplicateValues" dxfId="3" priority="11483"/>
    <cfRule type="duplicateValues" dxfId="3" priority="11000"/>
    <cfRule type="duplicateValues" dxfId="3" priority="10517"/>
    <cfRule type="duplicateValues" dxfId="3" priority="10034"/>
    <cfRule type="duplicateValues" dxfId="3" priority="9551"/>
    <cfRule type="duplicateValues" dxfId="3" priority="9068"/>
    <cfRule type="duplicateValues" dxfId="3" priority="8585"/>
    <cfRule type="duplicateValues" dxfId="3" priority="8102"/>
    <cfRule type="duplicateValues" dxfId="3" priority="7619"/>
  </conditionalFormatting>
  <conditionalFormatting sqref="D2207">
    <cfRule type="duplicateValues" dxfId="3" priority="14381"/>
    <cfRule type="duplicateValues" dxfId="3" priority="13898"/>
    <cfRule type="duplicateValues" dxfId="3" priority="13415"/>
    <cfRule type="duplicateValues" dxfId="3" priority="12932"/>
    <cfRule type="duplicateValues" dxfId="3" priority="12449"/>
    <cfRule type="duplicateValues" dxfId="3" priority="11966"/>
  </conditionalFormatting>
  <conditionalFormatting sqref="C2208">
    <cfRule type="duplicateValues" dxfId="3" priority="11482"/>
    <cfRule type="duplicateValues" dxfId="3" priority="10999"/>
    <cfRule type="duplicateValues" dxfId="3" priority="10516"/>
    <cfRule type="duplicateValues" dxfId="3" priority="10033"/>
    <cfRule type="duplicateValues" dxfId="3" priority="9550"/>
    <cfRule type="duplicateValues" dxfId="3" priority="9067"/>
    <cfRule type="duplicateValues" dxfId="3" priority="8584"/>
    <cfRule type="duplicateValues" dxfId="3" priority="8101"/>
    <cfRule type="duplicateValues" dxfId="3" priority="7618"/>
  </conditionalFormatting>
  <conditionalFormatting sqref="D2208">
    <cfRule type="duplicateValues" dxfId="3" priority="14380"/>
    <cfRule type="duplicateValues" dxfId="3" priority="13897"/>
    <cfRule type="duplicateValues" dxfId="3" priority="13414"/>
    <cfRule type="duplicateValues" dxfId="3" priority="12931"/>
    <cfRule type="duplicateValues" dxfId="3" priority="12448"/>
    <cfRule type="duplicateValues" dxfId="3" priority="11965"/>
  </conditionalFormatting>
  <conditionalFormatting sqref="C2209">
    <cfRule type="duplicateValues" dxfId="3" priority="11481"/>
    <cfRule type="duplicateValues" dxfId="3" priority="10998"/>
    <cfRule type="duplicateValues" dxfId="3" priority="10515"/>
    <cfRule type="duplicateValues" dxfId="3" priority="10032"/>
    <cfRule type="duplicateValues" dxfId="3" priority="9549"/>
    <cfRule type="duplicateValues" dxfId="3" priority="9066"/>
    <cfRule type="duplicateValues" dxfId="3" priority="8583"/>
    <cfRule type="duplicateValues" dxfId="3" priority="8100"/>
    <cfRule type="duplicateValues" dxfId="3" priority="7617"/>
  </conditionalFormatting>
  <conditionalFormatting sqref="D2209">
    <cfRule type="duplicateValues" dxfId="3" priority="14379"/>
    <cfRule type="duplicateValues" dxfId="3" priority="13896"/>
    <cfRule type="duplicateValues" dxfId="3" priority="13413"/>
    <cfRule type="duplicateValues" dxfId="3" priority="12930"/>
    <cfRule type="duplicateValues" dxfId="3" priority="12447"/>
    <cfRule type="duplicateValues" dxfId="3" priority="11964"/>
  </conditionalFormatting>
  <conditionalFormatting sqref="C2210">
    <cfRule type="duplicateValues" dxfId="3" priority="11480"/>
    <cfRule type="duplicateValues" dxfId="3" priority="10997"/>
    <cfRule type="duplicateValues" dxfId="3" priority="10514"/>
    <cfRule type="duplicateValues" dxfId="3" priority="10031"/>
    <cfRule type="duplicateValues" dxfId="3" priority="9548"/>
    <cfRule type="duplicateValues" dxfId="3" priority="9065"/>
    <cfRule type="duplicateValues" dxfId="3" priority="8582"/>
    <cfRule type="duplicateValues" dxfId="3" priority="8099"/>
    <cfRule type="duplicateValues" dxfId="3" priority="7616"/>
  </conditionalFormatting>
  <conditionalFormatting sqref="D2210">
    <cfRule type="duplicateValues" dxfId="3" priority="14378"/>
    <cfRule type="duplicateValues" dxfId="3" priority="13895"/>
    <cfRule type="duplicateValues" dxfId="3" priority="13412"/>
    <cfRule type="duplicateValues" dxfId="3" priority="12929"/>
    <cfRule type="duplicateValues" dxfId="3" priority="12446"/>
    <cfRule type="duplicateValues" dxfId="3" priority="11963"/>
  </conditionalFormatting>
  <conditionalFormatting sqref="C2211">
    <cfRule type="duplicateValues" dxfId="3" priority="11479"/>
    <cfRule type="duplicateValues" dxfId="3" priority="10996"/>
    <cfRule type="duplicateValues" dxfId="3" priority="10513"/>
    <cfRule type="duplicateValues" dxfId="3" priority="10030"/>
    <cfRule type="duplicateValues" dxfId="3" priority="9547"/>
    <cfRule type="duplicateValues" dxfId="3" priority="9064"/>
    <cfRule type="duplicateValues" dxfId="3" priority="8581"/>
    <cfRule type="duplicateValues" dxfId="3" priority="8098"/>
    <cfRule type="duplicateValues" dxfId="3" priority="7615"/>
  </conditionalFormatting>
  <conditionalFormatting sqref="D2211">
    <cfRule type="duplicateValues" dxfId="3" priority="14377"/>
    <cfRule type="duplicateValues" dxfId="3" priority="13894"/>
    <cfRule type="duplicateValues" dxfId="3" priority="13411"/>
    <cfRule type="duplicateValues" dxfId="3" priority="12928"/>
    <cfRule type="duplicateValues" dxfId="3" priority="12445"/>
    <cfRule type="duplicateValues" dxfId="3" priority="11962"/>
  </conditionalFormatting>
  <conditionalFormatting sqref="C2212">
    <cfRule type="duplicateValues" dxfId="3" priority="11478"/>
    <cfRule type="duplicateValues" dxfId="3" priority="10995"/>
    <cfRule type="duplicateValues" dxfId="3" priority="10512"/>
    <cfRule type="duplicateValues" dxfId="3" priority="10029"/>
    <cfRule type="duplicateValues" dxfId="3" priority="9546"/>
    <cfRule type="duplicateValues" dxfId="3" priority="9063"/>
    <cfRule type="duplicateValues" dxfId="3" priority="8580"/>
    <cfRule type="duplicateValues" dxfId="3" priority="8097"/>
    <cfRule type="duplicateValues" dxfId="3" priority="7614"/>
  </conditionalFormatting>
  <conditionalFormatting sqref="D2212">
    <cfRule type="duplicateValues" dxfId="3" priority="14376"/>
    <cfRule type="duplicateValues" dxfId="3" priority="13893"/>
    <cfRule type="duplicateValues" dxfId="3" priority="13410"/>
    <cfRule type="duplicateValues" dxfId="3" priority="12927"/>
    <cfRule type="duplicateValues" dxfId="3" priority="12444"/>
    <cfRule type="duplicateValues" dxfId="3" priority="11961"/>
  </conditionalFormatting>
  <conditionalFormatting sqref="C2213">
    <cfRule type="duplicateValues" dxfId="3" priority="11477"/>
    <cfRule type="duplicateValues" dxfId="3" priority="10994"/>
    <cfRule type="duplicateValues" dxfId="3" priority="10511"/>
    <cfRule type="duplicateValues" dxfId="3" priority="10028"/>
    <cfRule type="duplicateValues" dxfId="3" priority="9545"/>
    <cfRule type="duplicateValues" dxfId="3" priority="9062"/>
    <cfRule type="duplicateValues" dxfId="3" priority="8579"/>
    <cfRule type="duplicateValues" dxfId="3" priority="8096"/>
    <cfRule type="duplicateValues" dxfId="3" priority="7613"/>
  </conditionalFormatting>
  <conditionalFormatting sqref="D2213">
    <cfRule type="duplicateValues" dxfId="3" priority="14375"/>
    <cfRule type="duplicateValues" dxfId="3" priority="13892"/>
    <cfRule type="duplicateValues" dxfId="3" priority="13409"/>
    <cfRule type="duplicateValues" dxfId="3" priority="12926"/>
    <cfRule type="duplicateValues" dxfId="3" priority="12443"/>
    <cfRule type="duplicateValues" dxfId="3" priority="11960"/>
  </conditionalFormatting>
  <conditionalFormatting sqref="C2214">
    <cfRule type="duplicateValues" dxfId="3" priority="11476"/>
    <cfRule type="duplicateValues" dxfId="3" priority="10993"/>
    <cfRule type="duplicateValues" dxfId="3" priority="10510"/>
    <cfRule type="duplicateValues" dxfId="3" priority="10027"/>
    <cfRule type="duplicateValues" dxfId="3" priority="9544"/>
    <cfRule type="duplicateValues" dxfId="3" priority="9061"/>
    <cfRule type="duplicateValues" dxfId="3" priority="8578"/>
    <cfRule type="duplicateValues" dxfId="3" priority="8095"/>
    <cfRule type="duplicateValues" dxfId="3" priority="7612"/>
  </conditionalFormatting>
  <conditionalFormatting sqref="D2214">
    <cfRule type="duplicateValues" dxfId="3" priority="14374"/>
    <cfRule type="duplicateValues" dxfId="3" priority="13891"/>
    <cfRule type="duplicateValues" dxfId="3" priority="13408"/>
    <cfRule type="duplicateValues" dxfId="3" priority="12925"/>
    <cfRule type="duplicateValues" dxfId="3" priority="12442"/>
    <cfRule type="duplicateValues" dxfId="3" priority="11959"/>
  </conditionalFormatting>
  <conditionalFormatting sqref="C2215">
    <cfRule type="duplicateValues" dxfId="3" priority="11475"/>
    <cfRule type="duplicateValues" dxfId="3" priority="10992"/>
    <cfRule type="duplicateValues" dxfId="3" priority="10509"/>
    <cfRule type="duplicateValues" dxfId="3" priority="10026"/>
    <cfRule type="duplicateValues" dxfId="3" priority="9543"/>
    <cfRule type="duplicateValues" dxfId="3" priority="9060"/>
    <cfRule type="duplicateValues" dxfId="3" priority="8577"/>
    <cfRule type="duplicateValues" dxfId="3" priority="8094"/>
    <cfRule type="duplicateValues" dxfId="3" priority="7611"/>
  </conditionalFormatting>
  <conditionalFormatting sqref="D2215">
    <cfRule type="duplicateValues" dxfId="3" priority="14373"/>
    <cfRule type="duplicateValues" dxfId="3" priority="13890"/>
    <cfRule type="duplicateValues" dxfId="3" priority="13407"/>
    <cfRule type="duplicateValues" dxfId="3" priority="12924"/>
    <cfRule type="duplicateValues" dxfId="3" priority="12441"/>
    <cfRule type="duplicateValues" dxfId="3" priority="11958"/>
  </conditionalFormatting>
  <conditionalFormatting sqref="C2216">
    <cfRule type="duplicateValues" dxfId="3" priority="11474"/>
    <cfRule type="duplicateValues" dxfId="3" priority="10991"/>
    <cfRule type="duplicateValues" dxfId="3" priority="10508"/>
    <cfRule type="duplicateValues" dxfId="3" priority="10025"/>
    <cfRule type="duplicateValues" dxfId="3" priority="9542"/>
    <cfRule type="duplicateValues" dxfId="3" priority="9059"/>
    <cfRule type="duplicateValues" dxfId="3" priority="8576"/>
    <cfRule type="duplicateValues" dxfId="3" priority="8093"/>
    <cfRule type="duplicateValues" dxfId="3" priority="7610"/>
  </conditionalFormatting>
  <conditionalFormatting sqref="D2216">
    <cfRule type="duplicateValues" dxfId="3" priority="14372"/>
    <cfRule type="duplicateValues" dxfId="3" priority="13889"/>
    <cfRule type="duplicateValues" dxfId="3" priority="13406"/>
    <cfRule type="duplicateValues" dxfId="3" priority="12923"/>
    <cfRule type="duplicateValues" dxfId="3" priority="12440"/>
    <cfRule type="duplicateValues" dxfId="3" priority="11957"/>
  </conditionalFormatting>
  <conditionalFormatting sqref="C2217">
    <cfRule type="duplicateValues" dxfId="3" priority="11473"/>
    <cfRule type="duplicateValues" dxfId="3" priority="10990"/>
    <cfRule type="duplicateValues" dxfId="3" priority="10507"/>
    <cfRule type="duplicateValues" dxfId="3" priority="10024"/>
    <cfRule type="duplicateValues" dxfId="3" priority="9541"/>
    <cfRule type="duplicateValues" dxfId="3" priority="9058"/>
    <cfRule type="duplicateValues" dxfId="3" priority="8575"/>
    <cfRule type="duplicateValues" dxfId="3" priority="8092"/>
    <cfRule type="duplicateValues" dxfId="3" priority="7609"/>
  </conditionalFormatting>
  <conditionalFormatting sqref="D2217">
    <cfRule type="duplicateValues" dxfId="3" priority="14371"/>
    <cfRule type="duplicateValues" dxfId="3" priority="13888"/>
    <cfRule type="duplicateValues" dxfId="3" priority="13405"/>
    <cfRule type="duplicateValues" dxfId="3" priority="12922"/>
    <cfRule type="duplicateValues" dxfId="3" priority="12439"/>
    <cfRule type="duplicateValues" dxfId="3" priority="11956"/>
  </conditionalFormatting>
  <conditionalFormatting sqref="C2218">
    <cfRule type="duplicateValues" dxfId="3" priority="11472"/>
    <cfRule type="duplicateValues" dxfId="3" priority="10989"/>
    <cfRule type="duplicateValues" dxfId="3" priority="10506"/>
    <cfRule type="duplicateValues" dxfId="3" priority="10023"/>
    <cfRule type="duplicateValues" dxfId="3" priority="9540"/>
    <cfRule type="duplicateValues" dxfId="3" priority="9057"/>
    <cfRule type="duplicateValues" dxfId="3" priority="8574"/>
    <cfRule type="duplicateValues" dxfId="3" priority="8091"/>
    <cfRule type="duplicateValues" dxfId="3" priority="7608"/>
  </conditionalFormatting>
  <conditionalFormatting sqref="D2218">
    <cfRule type="duplicateValues" dxfId="3" priority="14370"/>
    <cfRule type="duplicateValues" dxfId="3" priority="13887"/>
    <cfRule type="duplicateValues" dxfId="3" priority="13404"/>
    <cfRule type="duplicateValues" dxfId="3" priority="12921"/>
    <cfRule type="duplicateValues" dxfId="3" priority="12438"/>
    <cfRule type="duplicateValues" dxfId="3" priority="11955"/>
  </conditionalFormatting>
  <conditionalFormatting sqref="C2219">
    <cfRule type="duplicateValues" dxfId="3" priority="11471"/>
    <cfRule type="duplicateValues" dxfId="3" priority="10988"/>
    <cfRule type="duplicateValues" dxfId="3" priority="10505"/>
    <cfRule type="duplicateValues" dxfId="3" priority="10022"/>
    <cfRule type="duplicateValues" dxfId="3" priority="9539"/>
    <cfRule type="duplicateValues" dxfId="3" priority="9056"/>
    <cfRule type="duplicateValues" dxfId="3" priority="8573"/>
    <cfRule type="duplicateValues" dxfId="3" priority="8090"/>
    <cfRule type="duplicateValues" dxfId="3" priority="7607"/>
  </conditionalFormatting>
  <conditionalFormatting sqref="D2219">
    <cfRule type="duplicateValues" dxfId="3" priority="14369"/>
    <cfRule type="duplicateValues" dxfId="3" priority="13886"/>
    <cfRule type="duplicateValues" dxfId="3" priority="13403"/>
    <cfRule type="duplicateValues" dxfId="3" priority="12920"/>
    <cfRule type="duplicateValues" dxfId="3" priority="12437"/>
    <cfRule type="duplicateValues" dxfId="3" priority="11954"/>
  </conditionalFormatting>
  <conditionalFormatting sqref="C2220">
    <cfRule type="duplicateValues" dxfId="3" priority="11470"/>
    <cfRule type="duplicateValues" dxfId="3" priority="10987"/>
    <cfRule type="duplicateValues" dxfId="3" priority="10504"/>
    <cfRule type="duplicateValues" dxfId="3" priority="10021"/>
    <cfRule type="duplicateValues" dxfId="3" priority="9538"/>
    <cfRule type="duplicateValues" dxfId="3" priority="9055"/>
    <cfRule type="duplicateValues" dxfId="3" priority="8572"/>
    <cfRule type="duplicateValues" dxfId="3" priority="8089"/>
    <cfRule type="duplicateValues" dxfId="3" priority="7606"/>
  </conditionalFormatting>
  <conditionalFormatting sqref="D2220">
    <cfRule type="duplicateValues" dxfId="3" priority="14368"/>
    <cfRule type="duplicateValues" dxfId="3" priority="13885"/>
    <cfRule type="duplicateValues" dxfId="3" priority="13402"/>
    <cfRule type="duplicateValues" dxfId="3" priority="12919"/>
    <cfRule type="duplicateValues" dxfId="3" priority="12436"/>
    <cfRule type="duplicateValues" dxfId="3" priority="11953"/>
  </conditionalFormatting>
  <conditionalFormatting sqref="C2221">
    <cfRule type="duplicateValues" dxfId="3" priority="11469"/>
    <cfRule type="duplicateValues" dxfId="3" priority="10986"/>
    <cfRule type="duplicateValues" dxfId="3" priority="10503"/>
    <cfRule type="duplicateValues" dxfId="3" priority="10020"/>
    <cfRule type="duplicateValues" dxfId="3" priority="9537"/>
    <cfRule type="duplicateValues" dxfId="3" priority="9054"/>
    <cfRule type="duplicateValues" dxfId="3" priority="8571"/>
    <cfRule type="duplicateValues" dxfId="3" priority="8088"/>
    <cfRule type="duplicateValues" dxfId="3" priority="7605"/>
  </conditionalFormatting>
  <conditionalFormatting sqref="D2221">
    <cfRule type="duplicateValues" dxfId="3" priority="14367"/>
    <cfRule type="duplicateValues" dxfId="3" priority="13884"/>
    <cfRule type="duplicateValues" dxfId="3" priority="13401"/>
    <cfRule type="duplicateValues" dxfId="3" priority="12918"/>
    <cfRule type="duplicateValues" dxfId="3" priority="12435"/>
    <cfRule type="duplicateValues" dxfId="3" priority="11952"/>
  </conditionalFormatting>
  <conditionalFormatting sqref="C2222">
    <cfRule type="duplicateValues" dxfId="3" priority="11468"/>
    <cfRule type="duplicateValues" dxfId="3" priority="10985"/>
    <cfRule type="duplicateValues" dxfId="3" priority="10502"/>
    <cfRule type="duplicateValues" dxfId="3" priority="10019"/>
    <cfRule type="duplicateValues" dxfId="3" priority="9536"/>
    <cfRule type="duplicateValues" dxfId="3" priority="9053"/>
    <cfRule type="duplicateValues" dxfId="3" priority="8570"/>
    <cfRule type="duplicateValues" dxfId="3" priority="8087"/>
    <cfRule type="duplicateValues" dxfId="3" priority="7604"/>
  </conditionalFormatting>
  <conditionalFormatting sqref="D2222">
    <cfRule type="duplicateValues" dxfId="3" priority="14366"/>
    <cfRule type="duplicateValues" dxfId="3" priority="13883"/>
    <cfRule type="duplicateValues" dxfId="3" priority="13400"/>
    <cfRule type="duplicateValues" dxfId="3" priority="12917"/>
    <cfRule type="duplicateValues" dxfId="3" priority="12434"/>
    <cfRule type="duplicateValues" dxfId="3" priority="11951"/>
  </conditionalFormatting>
  <conditionalFormatting sqref="C2223">
    <cfRule type="duplicateValues" dxfId="3" priority="11467"/>
    <cfRule type="duplicateValues" dxfId="3" priority="10984"/>
    <cfRule type="duplicateValues" dxfId="3" priority="10501"/>
    <cfRule type="duplicateValues" dxfId="3" priority="10018"/>
    <cfRule type="duplicateValues" dxfId="3" priority="9535"/>
    <cfRule type="duplicateValues" dxfId="3" priority="9052"/>
    <cfRule type="duplicateValues" dxfId="3" priority="8569"/>
    <cfRule type="duplicateValues" dxfId="3" priority="8086"/>
    <cfRule type="duplicateValues" dxfId="3" priority="7603"/>
  </conditionalFormatting>
  <conditionalFormatting sqref="D2223">
    <cfRule type="duplicateValues" dxfId="3" priority="14365"/>
    <cfRule type="duplicateValues" dxfId="3" priority="13882"/>
    <cfRule type="duplicateValues" dxfId="3" priority="13399"/>
    <cfRule type="duplicateValues" dxfId="3" priority="12916"/>
    <cfRule type="duplicateValues" dxfId="3" priority="12433"/>
    <cfRule type="duplicateValues" dxfId="3" priority="11950"/>
  </conditionalFormatting>
  <conditionalFormatting sqref="C2224">
    <cfRule type="duplicateValues" dxfId="3" priority="11466"/>
    <cfRule type="duplicateValues" dxfId="3" priority="10983"/>
    <cfRule type="duplicateValues" dxfId="3" priority="10500"/>
    <cfRule type="duplicateValues" dxfId="3" priority="10017"/>
    <cfRule type="duplicateValues" dxfId="3" priority="9534"/>
    <cfRule type="duplicateValues" dxfId="3" priority="9051"/>
    <cfRule type="duplicateValues" dxfId="3" priority="8568"/>
    <cfRule type="duplicateValues" dxfId="3" priority="8085"/>
    <cfRule type="duplicateValues" dxfId="3" priority="7602"/>
  </conditionalFormatting>
  <conditionalFormatting sqref="D2224">
    <cfRule type="duplicateValues" dxfId="3" priority="14364"/>
    <cfRule type="duplicateValues" dxfId="3" priority="13881"/>
    <cfRule type="duplicateValues" dxfId="3" priority="13398"/>
    <cfRule type="duplicateValues" dxfId="3" priority="12915"/>
    <cfRule type="duplicateValues" dxfId="3" priority="12432"/>
    <cfRule type="duplicateValues" dxfId="3" priority="11949"/>
  </conditionalFormatting>
  <conditionalFormatting sqref="C2225">
    <cfRule type="duplicateValues" dxfId="3" priority="11465"/>
    <cfRule type="duplicateValues" dxfId="3" priority="10982"/>
    <cfRule type="duplicateValues" dxfId="3" priority="10499"/>
    <cfRule type="duplicateValues" dxfId="3" priority="10016"/>
    <cfRule type="duplicateValues" dxfId="3" priority="9533"/>
    <cfRule type="duplicateValues" dxfId="3" priority="9050"/>
    <cfRule type="duplicateValues" dxfId="3" priority="8567"/>
    <cfRule type="duplicateValues" dxfId="3" priority="8084"/>
    <cfRule type="duplicateValues" dxfId="3" priority="7601"/>
  </conditionalFormatting>
  <conditionalFormatting sqref="D2225">
    <cfRule type="duplicateValues" dxfId="3" priority="14363"/>
    <cfRule type="duplicateValues" dxfId="3" priority="13880"/>
    <cfRule type="duplicateValues" dxfId="3" priority="13397"/>
    <cfRule type="duplicateValues" dxfId="3" priority="12914"/>
    <cfRule type="duplicateValues" dxfId="3" priority="12431"/>
    <cfRule type="duplicateValues" dxfId="3" priority="11948"/>
  </conditionalFormatting>
  <conditionalFormatting sqref="C2226">
    <cfRule type="duplicateValues" dxfId="3" priority="11464"/>
    <cfRule type="duplicateValues" dxfId="3" priority="10981"/>
    <cfRule type="duplicateValues" dxfId="3" priority="10498"/>
    <cfRule type="duplicateValues" dxfId="3" priority="10015"/>
    <cfRule type="duplicateValues" dxfId="3" priority="9532"/>
    <cfRule type="duplicateValues" dxfId="3" priority="9049"/>
    <cfRule type="duplicateValues" dxfId="3" priority="8566"/>
    <cfRule type="duplicateValues" dxfId="3" priority="8083"/>
    <cfRule type="duplicateValues" dxfId="3" priority="7600"/>
  </conditionalFormatting>
  <conditionalFormatting sqref="D2226">
    <cfRule type="duplicateValues" dxfId="3" priority="14362"/>
    <cfRule type="duplicateValues" dxfId="3" priority="13879"/>
    <cfRule type="duplicateValues" dxfId="3" priority="13396"/>
    <cfRule type="duplicateValues" dxfId="3" priority="12913"/>
    <cfRule type="duplicateValues" dxfId="3" priority="12430"/>
    <cfRule type="duplicateValues" dxfId="3" priority="11947"/>
  </conditionalFormatting>
  <conditionalFormatting sqref="C2227">
    <cfRule type="duplicateValues" dxfId="3" priority="11463"/>
    <cfRule type="duplicateValues" dxfId="3" priority="10980"/>
    <cfRule type="duplicateValues" dxfId="3" priority="10497"/>
    <cfRule type="duplicateValues" dxfId="3" priority="10014"/>
    <cfRule type="duplicateValues" dxfId="3" priority="9531"/>
    <cfRule type="duplicateValues" dxfId="3" priority="9048"/>
    <cfRule type="duplicateValues" dxfId="3" priority="8565"/>
    <cfRule type="duplicateValues" dxfId="3" priority="8082"/>
    <cfRule type="duplicateValues" dxfId="3" priority="7599"/>
  </conditionalFormatting>
  <conditionalFormatting sqref="D2227">
    <cfRule type="duplicateValues" dxfId="3" priority="14361"/>
    <cfRule type="duplicateValues" dxfId="3" priority="13878"/>
    <cfRule type="duplicateValues" dxfId="3" priority="13395"/>
    <cfRule type="duplicateValues" dxfId="3" priority="12912"/>
    <cfRule type="duplicateValues" dxfId="3" priority="12429"/>
    <cfRule type="duplicateValues" dxfId="3" priority="11946"/>
  </conditionalFormatting>
  <conditionalFormatting sqref="C2228">
    <cfRule type="duplicateValues" dxfId="3" priority="11462"/>
    <cfRule type="duplicateValues" dxfId="3" priority="10979"/>
    <cfRule type="duplicateValues" dxfId="3" priority="10496"/>
    <cfRule type="duplicateValues" dxfId="3" priority="10013"/>
    <cfRule type="duplicateValues" dxfId="3" priority="9530"/>
    <cfRule type="duplicateValues" dxfId="3" priority="9047"/>
    <cfRule type="duplicateValues" dxfId="3" priority="8564"/>
    <cfRule type="duplicateValues" dxfId="3" priority="8081"/>
    <cfRule type="duplicateValues" dxfId="3" priority="7598"/>
  </conditionalFormatting>
  <conditionalFormatting sqref="D2228">
    <cfRule type="duplicateValues" dxfId="3" priority="14360"/>
    <cfRule type="duplicateValues" dxfId="3" priority="13877"/>
    <cfRule type="duplicateValues" dxfId="3" priority="13394"/>
    <cfRule type="duplicateValues" dxfId="3" priority="12911"/>
    <cfRule type="duplicateValues" dxfId="3" priority="12428"/>
    <cfRule type="duplicateValues" dxfId="3" priority="11945"/>
  </conditionalFormatting>
  <conditionalFormatting sqref="C2229">
    <cfRule type="duplicateValues" dxfId="3" priority="11461"/>
    <cfRule type="duplicateValues" dxfId="3" priority="10978"/>
    <cfRule type="duplicateValues" dxfId="3" priority="10495"/>
    <cfRule type="duplicateValues" dxfId="3" priority="10012"/>
    <cfRule type="duplicateValues" dxfId="3" priority="9529"/>
    <cfRule type="duplicateValues" dxfId="3" priority="9046"/>
    <cfRule type="duplicateValues" dxfId="3" priority="8563"/>
    <cfRule type="duplicateValues" dxfId="3" priority="8080"/>
    <cfRule type="duplicateValues" dxfId="3" priority="7597"/>
  </conditionalFormatting>
  <conditionalFormatting sqref="D2229">
    <cfRule type="duplicateValues" dxfId="3" priority="14359"/>
    <cfRule type="duplicateValues" dxfId="3" priority="13876"/>
    <cfRule type="duplicateValues" dxfId="3" priority="13393"/>
    <cfRule type="duplicateValues" dxfId="3" priority="12910"/>
    <cfRule type="duplicateValues" dxfId="3" priority="12427"/>
    <cfRule type="duplicateValues" dxfId="3" priority="11944"/>
  </conditionalFormatting>
  <conditionalFormatting sqref="C2230">
    <cfRule type="duplicateValues" dxfId="3" priority="11460"/>
    <cfRule type="duplicateValues" dxfId="3" priority="10977"/>
    <cfRule type="duplicateValues" dxfId="3" priority="10494"/>
    <cfRule type="duplicateValues" dxfId="3" priority="10011"/>
    <cfRule type="duplicateValues" dxfId="3" priority="9528"/>
    <cfRule type="duplicateValues" dxfId="3" priority="9045"/>
    <cfRule type="duplicateValues" dxfId="3" priority="8562"/>
    <cfRule type="duplicateValues" dxfId="3" priority="8079"/>
    <cfRule type="duplicateValues" dxfId="3" priority="7596"/>
  </conditionalFormatting>
  <conditionalFormatting sqref="D2230">
    <cfRule type="duplicateValues" dxfId="3" priority="14358"/>
    <cfRule type="duplicateValues" dxfId="3" priority="13875"/>
    <cfRule type="duplicateValues" dxfId="3" priority="13392"/>
    <cfRule type="duplicateValues" dxfId="3" priority="12909"/>
    <cfRule type="duplicateValues" dxfId="3" priority="12426"/>
    <cfRule type="duplicateValues" dxfId="3" priority="11943"/>
  </conditionalFormatting>
  <conditionalFormatting sqref="C2231">
    <cfRule type="duplicateValues" dxfId="3" priority="11459"/>
    <cfRule type="duplicateValues" dxfId="3" priority="10976"/>
    <cfRule type="duplicateValues" dxfId="3" priority="10493"/>
    <cfRule type="duplicateValues" dxfId="3" priority="10010"/>
    <cfRule type="duplicateValues" dxfId="3" priority="9527"/>
    <cfRule type="duplicateValues" dxfId="3" priority="9044"/>
    <cfRule type="duplicateValues" dxfId="3" priority="8561"/>
    <cfRule type="duplicateValues" dxfId="3" priority="8078"/>
    <cfRule type="duplicateValues" dxfId="3" priority="7595"/>
  </conditionalFormatting>
  <conditionalFormatting sqref="D2231">
    <cfRule type="duplicateValues" dxfId="3" priority="14357"/>
    <cfRule type="duplicateValues" dxfId="3" priority="13874"/>
    <cfRule type="duplicateValues" dxfId="3" priority="13391"/>
    <cfRule type="duplicateValues" dxfId="3" priority="12908"/>
    <cfRule type="duplicateValues" dxfId="3" priority="12425"/>
    <cfRule type="duplicateValues" dxfId="3" priority="11942"/>
  </conditionalFormatting>
  <conditionalFormatting sqref="C2232">
    <cfRule type="duplicateValues" dxfId="3" priority="11458"/>
    <cfRule type="duplicateValues" dxfId="3" priority="10975"/>
    <cfRule type="duplicateValues" dxfId="3" priority="10492"/>
    <cfRule type="duplicateValues" dxfId="3" priority="10009"/>
    <cfRule type="duplicateValues" dxfId="3" priority="9526"/>
    <cfRule type="duplicateValues" dxfId="3" priority="9043"/>
    <cfRule type="duplicateValues" dxfId="3" priority="8560"/>
    <cfRule type="duplicateValues" dxfId="3" priority="8077"/>
    <cfRule type="duplicateValues" dxfId="3" priority="7594"/>
  </conditionalFormatting>
  <conditionalFormatting sqref="D2232">
    <cfRule type="duplicateValues" dxfId="3" priority="14356"/>
    <cfRule type="duplicateValues" dxfId="3" priority="13873"/>
    <cfRule type="duplicateValues" dxfId="3" priority="13390"/>
    <cfRule type="duplicateValues" dxfId="3" priority="12907"/>
    <cfRule type="duplicateValues" dxfId="3" priority="12424"/>
    <cfRule type="duplicateValues" dxfId="3" priority="11941"/>
  </conditionalFormatting>
  <conditionalFormatting sqref="C2233">
    <cfRule type="duplicateValues" dxfId="3" priority="11457"/>
    <cfRule type="duplicateValues" dxfId="3" priority="10974"/>
    <cfRule type="duplicateValues" dxfId="3" priority="10491"/>
    <cfRule type="duplicateValues" dxfId="3" priority="10008"/>
    <cfRule type="duplicateValues" dxfId="3" priority="9525"/>
    <cfRule type="duplicateValues" dxfId="3" priority="9042"/>
    <cfRule type="duplicateValues" dxfId="3" priority="8559"/>
    <cfRule type="duplicateValues" dxfId="3" priority="8076"/>
    <cfRule type="duplicateValues" dxfId="3" priority="7593"/>
  </conditionalFormatting>
  <conditionalFormatting sqref="D2233">
    <cfRule type="duplicateValues" dxfId="3" priority="14355"/>
    <cfRule type="duplicateValues" dxfId="3" priority="13872"/>
    <cfRule type="duplicateValues" dxfId="3" priority="13389"/>
    <cfRule type="duplicateValues" dxfId="3" priority="12906"/>
    <cfRule type="duplicateValues" dxfId="3" priority="12423"/>
    <cfRule type="duplicateValues" dxfId="3" priority="11940"/>
  </conditionalFormatting>
  <conditionalFormatting sqref="C2234">
    <cfRule type="duplicateValues" dxfId="3" priority="11456"/>
    <cfRule type="duplicateValues" dxfId="3" priority="10973"/>
    <cfRule type="duplicateValues" dxfId="3" priority="10490"/>
    <cfRule type="duplicateValues" dxfId="3" priority="10007"/>
    <cfRule type="duplicateValues" dxfId="3" priority="9524"/>
    <cfRule type="duplicateValues" dxfId="3" priority="9041"/>
    <cfRule type="duplicateValues" dxfId="3" priority="8558"/>
    <cfRule type="duplicateValues" dxfId="3" priority="8075"/>
    <cfRule type="duplicateValues" dxfId="3" priority="7592"/>
  </conditionalFormatting>
  <conditionalFormatting sqref="D2234">
    <cfRule type="duplicateValues" dxfId="3" priority="14354"/>
    <cfRule type="duplicateValues" dxfId="3" priority="13871"/>
    <cfRule type="duplicateValues" dxfId="3" priority="13388"/>
    <cfRule type="duplicateValues" dxfId="3" priority="12905"/>
    <cfRule type="duplicateValues" dxfId="3" priority="12422"/>
    <cfRule type="duplicateValues" dxfId="3" priority="11939"/>
  </conditionalFormatting>
  <conditionalFormatting sqref="C2235">
    <cfRule type="duplicateValues" dxfId="3" priority="11455"/>
    <cfRule type="duplicateValues" dxfId="3" priority="10972"/>
    <cfRule type="duplicateValues" dxfId="3" priority="10489"/>
    <cfRule type="duplicateValues" dxfId="3" priority="10006"/>
    <cfRule type="duplicateValues" dxfId="3" priority="9523"/>
    <cfRule type="duplicateValues" dxfId="3" priority="9040"/>
    <cfRule type="duplicateValues" dxfId="3" priority="8557"/>
    <cfRule type="duplicateValues" dxfId="3" priority="8074"/>
    <cfRule type="duplicateValues" dxfId="3" priority="7591"/>
  </conditionalFormatting>
  <conditionalFormatting sqref="D2235">
    <cfRule type="duplicateValues" dxfId="3" priority="14353"/>
    <cfRule type="duplicateValues" dxfId="3" priority="13870"/>
    <cfRule type="duplicateValues" dxfId="3" priority="13387"/>
    <cfRule type="duplicateValues" dxfId="3" priority="12904"/>
    <cfRule type="duplicateValues" dxfId="3" priority="12421"/>
    <cfRule type="duplicateValues" dxfId="3" priority="11938"/>
  </conditionalFormatting>
  <conditionalFormatting sqref="C2236">
    <cfRule type="duplicateValues" dxfId="3" priority="11454"/>
    <cfRule type="duplicateValues" dxfId="3" priority="10971"/>
    <cfRule type="duplicateValues" dxfId="3" priority="10488"/>
    <cfRule type="duplicateValues" dxfId="3" priority="10005"/>
    <cfRule type="duplicateValues" dxfId="3" priority="9522"/>
    <cfRule type="duplicateValues" dxfId="3" priority="9039"/>
    <cfRule type="duplicateValues" dxfId="3" priority="8556"/>
    <cfRule type="duplicateValues" dxfId="3" priority="8073"/>
    <cfRule type="duplicateValues" dxfId="3" priority="7590"/>
  </conditionalFormatting>
  <conditionalFormatting sqref="D2236">
    <cfRule type="duplicateValues" dxfId="3" priority="14352"/>
    <cfRule type="duplicateValues" dxfId="3" priority="13869"/>
    <cfRule type="duplicateValues" dxfId="3" priority="13386"/>
    <cfRule type="duplicateValues" dxfId="3" priority="12903"/>
    <cfRule type="duplicateValues" dxfId="3" priority="12420"/>
    <cfRule type="duplicateValues" dxfId="3" priority="11937"/>
  </conditionalFormatting>
  <conditionalFormatting sqref="C2237">
    <cfRule type="duplicateValues" dxfId="3" priority="11453"/>
    <cfRule type="duplicateValues" dxfId="3" priority="10970"/>
    <cfRule type="duplicateValues" dxfId="3" priority="10487"/>
    <cfRule type="duplicateValues" dxfId="3" priority="10004"/>
    <cfRule type="duplicateValues" dxfId="3" priority="9521"/>
    <cfRule type="duplicateValues" dxfId="3" priority="9038"/>
    <cfRule type="duplicateValues" dxfId="3" priority="8555"/>
    <cfRule type="duplicateValues" dxfId="3" priority="8072"/>
    <cfRule type="duplicateValues" dxfId="3" priority="7589"/>
  </conditionalFormatting>
  <conditionalFormatting sqref="D2237">
    <cfRule type="duplicateValues" dxfId="3" priority="14351"/>
    <cfRule type="duplicateValues" dxfId="3" priority="13868"/>
    <cfRule type="duplicateValues" dxfId="3" priority="13385"/>
    <cfRule type="duplicateValues" dxfId="3" priority="12902"/>
    <cfRule type="duplicateValues" dxfId="3" priority="12419"/>
    <cfRule type="duplicateValues" dxfId="3" priority="11936"/>
  </conditionalFormatting>
  <conditionalFormatting sqref="C2238">
    <cfRule type="duplicateValues" dxfId="3" priority="11452"/>
    <cfRule type="duplicateValues" dxfId="3" priority="10969"/>
    <cfRule type="duplicateValues" dxfId="3" priority="10486"/>
    <cfRule type="duplicateValues" dxfId="3" priority="10003"/>
    <cfRule type="duplicateValues" dxfId="3" priority="9520"/>
    <cfRule type="duplicateValues" dxfId="3" priority="9037"/>
    <cfRule type="duplicateValues" dxfId="3" priority="8554"/>
    <cfRule type="duplicateValues" dxfId="3" priority="8071"/>
    <cfRule type="duplicateValues" dxfId="3" priority="7588"/>
  </conditionalFormatting>
  <conditionalFormatting sqref="D2238">
    <cfRule type="duplicateValues" dxfId="3" priority="14350"/>
    <cfRule type="duplicateValues" dxfId="3" priority="13867"/>
    <cfRule type="duplicateValues" dxfId="3" priority="13384"/>
    <cfRule type="duplicateValues" dxfId="3" priority="12901"/>
    <cfRule type="duplicateValues" dxfId="3" priority="12418"/>
    <cfRule type="duplicateValues" dxfId="3" priority="11935"/>
  </conditionalFormatting>
  <conditionalFormatting sqref="C2239">
    <cfRule type="duplicateValues" dxfId="3" priority="11451"/>
    <cfRule type="duplicateValues" dxfId="3" priority="10968"/>
    <cfRule type="duplicateValues" dxfId="3" priority="10485"/>
    <cfRule type="duplicateValues" dxfId="3" priority="10002"/>
    <cfRule type="duplicateValues" dxfId="3" priority="9519"/>
    <cfRule type="duplicateValues" dxfId="3" priority="9036"/>
    <cfRule type="duplicateValues" dxfId="3" priority="8553"/>
    <cfRule type="duplicateValues" dxfId="3" priority="8070"/>
    <cfRule type="duplicateValues" dxfId="3" priority="7587"/>
  </conditionalFormatting>
  <conditionalFormatting sqref="D2239">
    <cfRule type="duplicateValues" dxfId="3" priority="14349"/>
    <cfRule type="duplicateValues" dxfId="3" priority="13866"/>
    <cfRule type="duplicateValues" dxfId="3" priority="13383"/>
    <cfRule type="duplicateValues" dxfId="3" priority="12900"/>
    <cfRule type="duplicateValues" dxfId="3" priority="12417"/>
    <cfRule type="duplicateValues" dxfId="3" priority="11934"/>
  </conditionalFormatting>
  <conditionalFormatting sqref="C2240">
    <cfRule type="duplicateValues" dxfId="3" priority="11450"/>
    <cfRule type="duplicateValues" dxfId="3" priority="10967"/>
    <cfRule type="duplicateValues" dxfId="3" priority="10484"/>
    <cfRule type="duplicateValues" dxfId="3" priority="10001"/>
    <cfRule type="duplicateValues" dxfId="3" priority="9518"/>
    <cfRule type="duplicateValues" dxfId="3" priority="9035"/>
    <cfRule type="duplicateValues" dxfId="3" priority="8552"/>
    <cfRule type="duplicateValues" dxfId="3" priority="8069"/>
    <cfRule type="duplicateValues" dxfId="3" priority="7586"/>
  </conditionalFormatting>
  <conditionalFormatting sqref="D2240">
    <cfRule type="duplicateValues" dxfId="3" priority="14348"/>
    <cfRule type="duplicateValues" dxfId="3" priority="13865"/>
    <cfRule type="duplicateValues" dxfId="3" priority="13382"/>
    <cfRule type="duplicateValues" dxfId="3" priority="12899"/>
    <cfRule type="duplicateValues" dxfId="3" priority="12416"/>
    <cfRule type="duplicateValues" dxfId="3" priority="11933"/>
  </conditionalFormatting>
  <conditionalFormatting sqref="C2241">
    <cfRule type="duplicateValues" dxfId="3" priority="11449"/>
    <cfRule type="duplicateValues" dxfId="3" priority="10966"/>
    <cfRule type="duplicateValues" dxfId="3" priority="10483"/>
    <cfRule type="duplicateValues" dxfId="3" priority="10000"/>
    <cfRule type="duplicateValues" dxfId="3" priority="9517"/>
    <cfRule type="duplicateValues" dxfId="3" priority="9034"/>
    <cfRule type="duplicateValues" dxfId="3" priority="8551"/>
    <cfRule type="duplicateValues" dxfId="3" priority="8068"/>
    <cfRule type="duplicateValues" dxfId="3" priority="7585"/>
  </conditionalFormatting>
  <conditionalFormatting sqref="D2241">
    <cfRule type="duplicateValues" dxfId="3" priority="14347"/>
    <cfRule type="duplicateValues" dxfId="3" priority="13864"/>
    <cfRule type="duplicateValues" dxfId="3" priority="13381"/>
    <cfRule type="duplicateValues" dxfId="3" priority="12898"/>
    <cfRule type="duplicateValues" dxfId="3" priority="12415"/>
    <cfRule type="duplicateValues" dxfId="3" priority="11932"/>
  </conditionalFormatting>
  <conditionalFormatting sqref="C2242">
    <cfRule type="duplicateValues" dxfId="3" priority="11448"/>
    <cfRule type="duplicateValues" dxfId="3" priority="10965"/>
    <cfRule type="duplicateValues" dxfId="3" priority="10482"/>
    <cfRule type="duplicateValues" dxfId="3" priority="9999"/>
    <cfRule type="duplicateValues" dxfId="3" priority="9516"/>
    <cfRule type="duplicateValues" dxfId="3" priority="9033"/>
    <cfRule type="duplicateValues" dxfId="3" priority="8550"/>
    <cfRule type="duplicateValues" dxfId="3" priority="8067"/>
    <cfRule type="duplicateValues" dxfId="3" priority="7584"/>
  </conditionalFormatting>
  <conditionalFormatting sqref="D2242">
    <cfRule type="duplicateValues" dxfId="3" priority="14346"/>
    <cfRule type="duplicateValues" dxfId="3" priority="13863"/>
    <cfRule type="duplicateValues" dxfId="3" priority="13380"/>
    <cfRule type="duplicateValues" dxfId="3" priority="12897"/>
    <cfRule type="duplicateValues" dxfId="3" priority="12414"/>
    <cfRule type="duplicateValues" dxfId="3" priority="11931"/>
  </conditionalFormatting>
  <conditionalFormatting sqref="C2243">
    <cfRule type="duplicateValues" dxfId="3" priority="11447"/>
    <cfRule type="duplicateValues" dxfId="3" priority="10964"/>
    <cfRule type="duplicateValues" dxfId="3" priority="10481"/>
    <cfRule type="duplicateValues" dxfId="3" priority="9998"/>
    <cfRule type="duplicateValues" dxfId="3" priority="9515"/>
    <cfRule type="duplicateValues" dxfId="3" priority="9032"/>
    <cfRule type="duplicateValues" dxfId="3" priority="8549"/>
    <cfRule type="duplicateValues" dxfId="3" priority="8066"/>
    <cfRule type="duplicateValues" dxfId="3" priority="7583"/>
  </conditionalFormatting>
  <conditionalFormatting sqref="D2243">
    <cfRule type="duplicateValues" dxfId="3" priority="14345"/>
    <cfRule type="duplicateValues" dxfId="3" priority="13862"/>
    <cfRule type="duplicateValues" dxfId="3" priority="13379"/>
    <cfRule type="duplicateValues" dxfId="3" priority="12896"/>
    <cfRule type="duplicateValues" dxfId="3" priority="12413"/>
    <cfRule type="duplicateValues" dxfId="3" priority="11930"/>
  </conditionalFormatting>
  <conditionalFormatting sqref="C2244">
    <cfRule type="duplicateValues" dxfId="3" priority="11446"/>
    <cfRule type="duplicateValues" dxfId="3" priority="10963"/>
    <cfRule type="duplicateValues" dxfId="3" priority="10480"/>
    <cfRule type="duplicateValues" dxfId="3" priority="9997"/>
    <cfRule type="duplicateValues" dxfId="3" priority="9514"/>
    <cfRule type="duplicateValues" dxfId="3" priority="9031"/>
    <cfRule type="duplicateValues" dxfId="3" priority="8548"/>
    <cfRule type="duplicateValues" dxfId="3" priority="8065"/>
    <cfRule type="duplicateValues" dxfId="3" priority="7582"/>
  </conditionalFormatting>
  <conditionalFormatting sqref="D2244">
    <cfRule type="duplicateValues" dxfId="3" priority="14344"/>
    <cfRule type="duplicateValues" dxfId="3" priority="13861"/>
    <cfRule type="duplicateValues" dxfId="3" priority="13378"/>
    <cfRule type="duplicateValues" dxfId="3" priority="12895"/>
    <cfRule type="duplicateValues" dxfId="3" priority="12412"/>
    <cfRule type="duplicateValues" dxfId="3" priority="11929"/>
  </conditionalFormatting>
  <conditionalFormatting sqref="C2245">
    <cfRule type="duplicateValues" dxfId="3" priority="11445"/>
    <cfRule type="duplicateValues" dxfId="3" priority="10962"/>
    <cfRule type="duplicateValues" dxfId="3" priority="10479"/>
    <cfRule type="duplicateValues" dxfId="3" priority="9996"/>
    <cfRule type="duplicateValues" dxfId="3" priority="9513"/>
    <cfRule type="duplicateValues" dxfId="3" priority="9030"/>
    <cfRule type="duplicateValues" dxfId="3" priority="8547"/>
    <cfRule type="duplicateValues" dxfId="3" priority="8064"/>
    <cfRule type="duplicateValues" dxfId="3" priority="7581"/>
  </conditionalFormatting>
  <conditionalFormatting sqref="D2245">
    <cfRule type="duplicateValues" dxfId="3" priority="14343"/>
    <cfRule type="duplicateValues" dxfId="3" priority="13860"/>
    <cfRule type="duplicateValues" dxfId="3" priority="13377"/>
    <cfRule type="duplicateValues" dxfId="3" priority="12894"/>
    <cfRule type="duplicateValues" dxfId="3" priority="12411"/>
    <cfRule type="duplicateValues" dxfId="3" priority="11928"/>
  </conditionalFormatting>
  <conditionalFormatting sqref="C2246">
    <cfRule type="duplicateValues" dxfId="3" priority="11444"/>
    <cfRule type="duplicateValues" dxfId="3" priority="10961"/>
    <cfRule type="duplicateValues" dxfId="3" priority="10478"/>
    <cfRule type="duplicateValues" dxfId="3" priority="9995"/>
    <cfRule type="duplicateValues" dxfId="3" priority="9512"/>
    <cfRule type="duplicateValues" dxfId="3" priority="9029"/>
    <cfRule type="duplicateValues" dxfId="3" priority="8546"/>
    <cfRule type="duplicateValues" dxfId="3" priority="8063"/>
    <cfRule type="duplicateValues" dxfId="3" priority="7580"/>
  </conditionalFormatting>
  <conditionalFormatting sqref="D2246">
    <cfRule type="duplicateValues" dxfId="3" priority="14342"/>
    <cfRule type="duplicateValues" dxfId="3" priority="13859"/>
    <cfRule type="duplicateValues" dxfId="3" priority="13376"/>
    <cfRule type="duplicateValues" dxfId="3" priority="12893"/>
    <cfRule type="duplicateValues" dxfId="3" priority="12410"/>
    <cfRule type="duplicateValues" dxfId="3" priority="11927"/>
  </conditionalFormatting>
  <conditionalFormatting sqref="C2247">
    <cfRule type="duplicateValues" dxfId="3" priority="11443"/>
    <cfRule type="duplicateValues" dxfId="3" priority="10960"/>
    <cfRule type="duplicateValues" dxfId="3" priority="10477"/>
    <cfRule type="duplicateValues" dxfId="3" priority="9994"/>
    <cfRule type="duplicateValues" dxfId="3" priority="9511"/>
    <cfRule type="duplicateValues" dxfId="3" priority="9028"/>
    <cfRule type="duplicateValues" dxfId="3" priority="8545"/>
    <cfRule type="duplicateValues" dxfId="3" priority="8062"/>
    <cfRule type="duplicateValues" dxfId="3" priority="7579"/>
  </conditionalFormatting>
  <conditionalFormatting sqref="D2247">
    <cfRule type="duplicateValues" dxfId="3" priority="14341"/>
    <cfRule type="duplicateValues" dxfId="3" priority="13858"/>
    <cfRule type="duplicateValues" dxfId="3" priority="13375"/>
    <cfRule type="duplicateValues" dxfId="3" priority="12892"/>
    <cfRule type="duplicateValues" dxfId="3" priority="12409"/>
    <cfRule type="duplicateValues" dxfId="3" priority="11926"/>
  </conditionalFormatting>
  <conditionalFormatting sqref="C2248">
    <cfRule type="duplicateValues" dxfId="3" priority="11442"/>
    <cfRule type="duplicateValues" dxfId="3" priority="10959"/>
    <cfRule type="duplicateValues" dxfId="3" priority="10476"/>
    <cfRule type="duplicateValues" dxfId="3" priority="9993"/>
    <cfRule type="duplicateValues" dxfId="3" priority="9510"/>
    <cfRule type="duplicateValues" dxfId="3" priority="9027"/>
    <cfRule type="duplicateValues" dxfId="3" priority="8544"/>
    <cfRule type="duplicateValues" dxfId="3" priority="8061"/>
    <cfRule type="duplicateValues" dxfId="3" priority="7578"/>
  </conditionalFormatting>
  <conditionalFormatting sqref="D2248">
    <cfRule type="duplicateValues" dxfId="3" priority="14340"/>
    <cfRule type="duplicateValues" dxfId="3" priority="13857"/>
    <cfRule type="duplicateValues" dxfId="3" priority="13374"/>
    <cfRule type="duplicateValues" dxfId="3" priority="12891"/>
    <cfRule type="duplicateValues" dxfId="3" priority="12408"/>
    <cfRule type="duplicateValues" dxfId="3" priority="11925"/>
  </conditionalFormatting>
  <conditionalFormatting sqref="C2249">
    <cfRule type="duplicateValues" dxfId="3" priority="11441"/>
    <cfRule type="duplicateValues" dxfId="3" priority="10958"/>
    <cfRule type="duplicateValues" dxfId="3" priority="10475"/>
    <cfRule type="duplicateValues" dxfId="3" priority="9992"/>
    <cfRule type="duplicateValues" dxfId="3" priority="9509"/>
    <cfRule type="duplicateValues" dxfId="3" priority="9026"/>
    <cfRule type="duplicateValues" dxfId="3" priority="8543"/>
    <cfRule type="duplicateValues" dxfId="3" priority="8060"/>
    <cfRule type="duplicateValues" dxfId="3" priority="7577"/>
  </conditionalFormatting>
  <conditionalFormatting sqref="D2249">
    <cfRule type="duplicateValues" dxfId="3" priority="14339"/>
    <cfRule type="duplicateValues" dxfId="3" priority="13856"/>
    <cfRule type="duplicateValues" dxfId="3" priority="13373"/>
    <cfRule type="duplicateValues" dxfId="3" priority="12890"/>
    <cfRule type="duplicateValues" dxfId="3" priority="12407"/>
    <cfRule type="duplicateValues" dxfId="3" priority="11924"/>
  </conditionalFormatting>
  <conditionalFormatting sqref="C2250">
    <cfRule type="duplicateValues" dxfId="3" priority="11440"/>
    <cfRule type="duplicateValues" dxfId="3" priority="10957"/>
    <cfRule type="duplicateValues" dxfId="3" priority="10474"/>
    <cfRule type="duplicateValues" dxfId="3" priority="9991"/>
    <cfRule type="duplicateValues" dxfId="3" priority="9508"/>
    <cfRule type="duplicateValues" dxfId="3" priority="9025"/>
    <cfRule type="duplicateValues" dxfId="3" priority="8542"/>
    <cfRule type="duplicateValues" dxfId="3" priority="8059"/>
    <cfRule type="duplicateValues" dxfId="3" priority="7576"/>
  </conditionalFormatting>
  <conditionalFormatting sqref="D2250">
    <cfRule type="duplicateValues" dxfId="3" priority="14338"/>
    <cfRule type="duplicateValues" dxfId="3" priority="13855"/>
    <cfRule type="duplicateValues" dxfId="3" priority="13372"/>
    <cfRule type="duplicateValues" dxfId="3" priority="12889"/>
    <cfRule type="duplicateValues" dxfId="3" priority="12406"/>
    <cfRule type="duplicateValues" dxfId="3" priority="11923"/>
  </conditionalFormatting>
  <conditionalFormatting sqref="C2251">
    <cfRule type="duplicateValues" dxfId="3" priority="11439"/>
    <cfRule type="duplicateValues" dxfId="3" priority="10956"/>
    <cfRule type="duplicateValues" dxfId="3" priority="10473"/>
    <cfRule type="duplicateValues" dxfId="3" priority="9990"/>
    <cfRule type="duplicateValues" dxfId="3" priority="9507"/>
    <cfRule type="duplicateValues" dxfId="3" priority="9024"/>
    <cfRule type="duplicateValues" dxfId="3" priority="8541"/>
    <cfRule type="duplicateValues" dxfId="3" priority="8058"/>
    <cfRule type="duplicateValues" dxfId="3" priority="7575"/>
  </conditionalFormatting>
  <conditionalFormatting sqref="D2251">
    <cfRule type="duplicateValues" dxfId="3" priority="14337"/>
    <cfRule type="duplicateValues" dxfId="3" priority="13854"/>
    <cfRule type="duplicateValues" dxfId="3" priority="13371"/>
    <cfRule type="duplicateValues" dxfId="3" priority="12888"/>
    <cfRule type="duplicateValues" dxfId="3" priority="12405"/>
    <cfRule type="duplicateValues" dxfId="3" priority="11922"/>
  </conditionalFormatting>
  <conditionalFormatting sqref="C2252">
    <cfRule type="duplicateValues" dxfId="3" priority="11438"/>
    <cfRule type="duplicateValues" dxfId="3" priority="10955"/>
    <cfRule type="duplicateValues" dxfId="3" priority="10472"/>
    <cfRule type="duplicateValues" dxfId="3" priority="9989"/>
    <cfRule type="duplicateValues" dxfId="3" priority="9506"/>
    <cfRule type="duplicateValues" dxfId="3" priority="9023"/>
    <cfRule type="duplicateValues" dxfId="3" priority="8540"/>
    <cfRule type="duplicateValues" dxfId="3" priority="8057"/>
    <cfRule type="duplicateValues" dxfId="3" priority="7574"/>
  </conditionalFormatting>
  <conditionalFormatting sqref="D2252">
    <cfRule type="duplicateValues" dxfId="3" priority="14336"/>
    <cfRule type="duplicateValues" dxfId="3" priority="13853"/>
    <cfRule type="duplicateValues" dxfId="3" priority="13370"/>
    <cfRule type="duplicateValues" dxfId="3" priority="12887"/>
    <cfRule type="duplicateValues" dxfId="3" priority="12404"/>
    <cfRule type="duplicateValues" dxfId="3" priority="11921"/>
  </conditionalFormatting>
  <conditionalFormatting sqref="C2253">
    <cfRule type="duplicateValues" dxfId="3" priority="11437"/>
    <cfRule type="duplicateValues" dxfId="3" priority="10954"/>
    <cfRule type="duplicateValues" dxfId="3" priority="10471"/>
    <cfRule type="duplicateValues" dxfId="3" priority="9988"/>
    <cfRule type="duplicateValues" dxfId="3" priority="9505"/>
    <cfRule type="duplicateValues" dxfId="3" priority="9022"/>
    <cfRule type="duplicateValues" dxfId="3" priority="8539"/>
    <cfRule type="duplicateValues" dxfId="3" priority="8056"/>
    <cfRule type="duplicateValues" dxfId="3" priority="7573"/>
  </conditionalFormatting>
  <conditionalFormatting sqref="D2253">
    <cfRule type="duplicateValues" dxfId="3" priority="14335"/>
    <cfRule type="duplicateValues" dxfId="3" priority="13852"/>
    <cfRule type="duplicateValues" dxfId="3" priority="13369"/>
    <cfRule type="duplicateValues" dxfId="3" priority="12886"/>
    <cfRule type="duplicateValues" dxfId="3" priority="12403"/>
    <cfRule type="duplicateValues" dxfId="3" priority="11920"/>
  </conditionalFormatting>
  <conditionalFormatting sqref="C2254">
    <cfRule type="duplicateValues" dxfId="3" priority="11436"/>
    <cfRule type="duplicateValues" dxfId="3" priority="10953"/>
    <cfRule type="duplicateValues" dxfId="3" priority="10470"/>
    <cfRule type="duplicateValues" dxfId="3" priority="9987"/>
    <cfRule type="duplicateValues" dxfId="3" priority="9504"/>
    <cfRule type="duplicateValues" dxfId="3" priority="9021"/>
    <cfRule type="duplicateValues" dxfId="3" priority="8538"/>
    <cfRule type="duplicateValues" dxfId="3" priority="8055"/>
    <cfRule type="duplicateValues" dxfId="3" priority="7572"/>
  </conditionalFormatting>
  <conditionalFormatting sqref="D2254">
    <cfRule type="duplicateValues" dxfId="3" priority="14334"/>
    <cfRule type="duplicateValues" dxfId="3" priority="13851"/>
    <cfRule type="duplicateValues" dxfId="3" priority="13368"/>
    <cfRule type="duplicateValues" dxfId="3" priority="12885"/>
    <cfRule type="duplicateValues" dxfId="3" priority="12402"/>
    <cfRule type="duplicateValues" dxfId="3" priority="11919"/>
  </conditionalFormatting>
  <conditionalFormatting sqref="C2255">
    <cfRule type="duplicateValues" dxfId="3" priority="11435"/>
    <cfRule type="duplicateValues" dxfId="3" priority="10952"/>
    <cfRule type="duplicateValues" dxfId="3" priority="10469"/>
    <cfRule type="duplicateValues" dxfId="3" priority="9986"/>
    <cfRule type="duplicateValues" dxfId="3" priority="9503"/>
    <cfRule type="duplicateValues" dxfId="3" priority="9020"/>
    <cfRule type="duplicateValues" dxfId="3" priority="8537"/>
    <cfRule type="duplicateValues" dxfId="3" priority="8054"/>
    <cfRule type="duplicateValues" dxfId="3" priority="7571"/>
  </conditionalFormatting>
  <conditionalFormatting sqref="D2255">
    <cfRule type="duplicateValues" dxfId="3" priority="14333"/>
    <cfRule type="duplicateValues" dxfId="3" priority="13850"/>
    <cfRule type="duplicateValues" dxfId="3" priority="13367"/>
    <cfRule type="duplicateValues" dxfId="3" priority="12884"/>
    <cfRule type="duplicateValues" dxfId="3" priority="12401"/>
    <cfRule type="duplicateValues" dxfId="3" priority="11918"/>
  </conditionalFormatting>
  <conditionalFormatting sqref="C2256">
    <cfRule type="duplicateValues" dxfId="3" priority="11434"/>
    <cfRule type="duplicateValues" dxfId="3" priority="10951"/>
    <cfRule type="duplicateValues" dxfId="3" priority="10468"/>
    <cfRule type="duplicateValues" dxfId="3" priority="9985"/>
    <cfRule type="duplicateValues" dxfId="3" priority="9502"/>
    <cfRule type="duplicateValues" dxfId="3" priority="9019"/>
    <cfRule type="duplicateValues" dxfId="3" priority="8536"/>
    <cfRule type="duplicateValues" dxfId="3" priority="8053"/>
    <cfRule type="duplicateValues" dxfId="3" priority="7570"/>
  </conditionalFormatting>
  <conditionalFormatting sqref="D2256">
    <cfRule type="duplicateValues" dxfId="3" priority="14332"/>
    <cfRule type="duplicateValues" dxfId="3" priority="13849"/>
    <cfRule type="duplicateValues" dxfId="3" priority="13366"/>
    <cfRule type="duplicateValues" dxfId="3" priority="12883"/>
    <cfRule type="duplicateValues" dxfId="3" priority="12400"/>
    <cfRule type="duplicateValues" dxfId="3" priority="11917"/>
  </conditionalFormatting>
  <conditionalFormatting sqref="C2257">
    <cfRule type="duplicateValues" dxfId="3" priority="11433"/>
    <cfRule type="duplicateValues" dxfId="3" priority="10950"/>
    <cfRule type="duplicateValues" dxfId="3" priority="10467"/>
    <cfRule type="duplicateValues" dxfId="3" priority="9984"/>
    <cfRule type="duplicateValues" dxfId="3" priority="9501"/>
    <cfRule type="duplicateValues" dxfId="3" priority="9018"/>
    <cfRule type="duplicateValues" dxfId="3" priority="8535"/>
    <cfRule type="duplicateValues" dxfId="3" priority="8052"/>
    <cfRule type="duplicateValues" dxfId="3" priority="7569"/>
  </conditionalFormatting>
  <conditionalFormatting sqref="D2257">
    <cfRule type="duplicateValues" dxfId="3" priority="14331"/>
    <cfRule type="duplicateValues" dxfId="3" priority="13848"/>
    <cfRule type="duplicateValues" dxfId="3" priority="13365"/>
    <cfRule type="duplicateValues" dxfId="3" priority="12882"/>
    <cfRule type="duplicateValues" dxfId="3" priority="12399"/>
    <cfRule type="duplicateValues" dxfId="3" priority="11916"/>
  </conditionalFormatting>
  <conditionalFormatting sqref="C2258">
    <cfRule type="duplicateValues" dxfId="3" priority="11432"/>
    <cfRule type="duplicateValues" dxfId="3" priority="10949"/>
    <cfRule type="duplicateValues" dxfId="3" priority="10466"/>
    <cfRule type="duplicateValues" dxfId="3" priority="9983"/>
    <cfRule type="duplicateValues" dxfId="3" priority="9500"/>
    <cfRule type="duplicateValues" dxfId="3" priority="9017"/>
    <cfRule type="duplicateValues" dxfId="3" priority="8534"/>
    <cfRule type="duplicateValues" dxfId="3" priority="8051"/>
    <cfRule type="duplicateValues" dxfId="3" priority="7568"/>
  </conditionalFormatting>
  <conditionalFormatting sqref="D2258">
    <cfRule type="duplicateValues" dxfId="3" priority="14330"/>
    <cfRule type="duplicateValues" dxfId="3" priority="13847"/>
    <cfRule type="duplicateValues" dxfId="3" priority="13364"/>
    <cfRule type="duplicateValues" dxfId="3" priority="12881"/>
    <cfRule type="duplicateValues" dxfId="3" priority="12398"/>
    <cfRule type="duplicateValues" dxfId="3" priority="11915"/>
  </conditionalFormatting>
  <conditionalFormatting sqref="C2259">
    <cfRule type="duplicateValues" dxfId="3" priority="11431"/>
    <cfRule type="duplicateValues" dxfId="3" priority="10948"/>
    <cfRule type="duplicateValues" dxfId="3" priority="10465"/>
    <cfRule type="duplicateValues" dxfId="3" priority="9982"/>
    <cfRule type="duplicateValues" dxfId="3" priority="9499"/>
    <cfRule type="duplicateValues" dxfId="3" priority="9016"/>
    <cfRule type="duplicateValues" dxfId="3" priority="8533"/>
    <cfRule type="duplicateValues" dxfId="3" priority="8050"/>
    <cfRule type="duplicateValues" dxfId="3" priority="7567"/>
  </conditionalFormatting>
  <conditionalFormatting sqref="D2259">
    <cfRule type="duplicateValues" dxfId="3" priority="14329"/>
    <cfRule type="duplicateValues" dxfId="3" priority="13846"/>
    <cfRule type="duplicateValues" dxfId="3" priority="13363"/>
    <cfRule type="duplicateValues" dxfId="3" priority="12880"/>
    <cfRule type="duplicateValues" dxfId="3" priority="12397"/>
    <cfRule type="duplicateValues" dxfId="3" priority="11914"/>
  </conditionalFormatting>
  <conditionalFormatting sqref="C2260">
    <cfRule type="duplicateValues" dxfId="3" priority="11430"/>
    <cfRule type="duplicateValues" dxfId="3" priority="10947"/>
    <cfRule type="duplicateValues" dxfId="3" priority="10464"/>
    <cfRule type="duplicateValues" dxfId="3" priority="9981"/>
    <cfRule type="duplicateValues" dxfId="3" priority="9498"/>
    <cfRule type="duplicateValues" dxfId="3" priority="9015"/>
    <cfRule type="duplicateValues" dxfId="3" priority="8532"/>
    <cfRule type="duplicateValues" dxfId="3" priority="8049"/>
    <cfRule type="duplicateValues" dxfId="3" priority="7566"/>
  </conditionalFormatting>
  <conditionalFormatting sqref="D2260">
    <cfRule type="duplicateValues" dxfId="3" priority="14328"/>
    <cfRule type="duplicateValues" dxfId="3" priority="13845"/>
    <cfRule type="duplicateValues" dxfId="3" priority="13362"/>
    <cfRule type="duplicateValues" dxfId="3" priority="12879"/>
    <cfRule type="duplicateValues" dxfId="3" priority="12396"/>
    <cfRule type="duplicateValues" dxfId="3" priority="11913"/>
  </conditionalFormatting>
  <conditionalFormatting sqref="C2261">
    <cfRule type="duplicateValues" dxfId="3" priority="11429"/>
    <cfRule type="duplicateValues" dxfId="3" priority="10946"/>
    <cfRule type="duplicateValues" dxfId="3" priority="10463"/>
    <cfRule type="duplicateValues" dxfId="3" priority="9980"/>
    <cfRule type="duplicateValues" dxfId="3" priority="9497"/>
    <cfRule type="duplicateValues" dxfId="3" priority="9014"/>
    <cfRule type="duplicateValues" dxfId="3" priority="8531"/>
    <cfRule type="duplicateValues" dxfId="3" priority="8048"/>
    <cfRule type="duplicateValues" dxfId="3" priority="7565"/>
  </conditionalFormatting>
  <conditionalFormatting sqref="D2261">
    <cfRule type="duplicateValues" dxfId="3" priority="14327"/>
    <cfRule type="duplicateValues" dxfId="3" priority="13844"/>
    <cfRule type="duplicateValues" dxfId="3" priority="13361"/>
    <cfRule type="duplicateValues" dxfId="3" priority="12878"/>
    <cfRule type="duplicateValues" dxfId="3" priority="12395"/>
    <cfRule type="duplicateValues" dxfId="3" priority="11912"/>
  </conditionalFormatting>
  <conditionalFormatting sqref="C2262">
    <cfRule type="duplicateValues" dxfId="3" priority="11428"/>
    <cfRule type="duplicateValues" dxfId="3" priority="10945"/>
    <cfRule type="duplicateValues" dxfId="3" priority="10462"/>
    <cfRule type="duplicateValues" dxfId="3" priority="9979"/>
    <cfRule type="duplicateValues" dxfId="3" priority="9496"/>
    <cfRule type="duplicateValues" dxfId="3" priority="9013"/>
    <cfRule type="duplicateValues" dxfId="3" priority="8530"/>
    <cfRule type="duplicateValues" dxfId="3" priority="8047"/>
    <cfRule type="duplicateValues" dxfId="3" priority="7564"/>
  </conditionalFormatting>
  <conditionalFormatting sqref="D2262">
    <cfRule type="duplicateValues" dxfId="3" priority="14326"/>
    <cfRule type="duplicateValues" dxfId="3" priority="13843"/>
    <cfRule type="duplicateValues" dxfId="3" priority="13360"/>
    <cfRule type="duplicateValues" dxfId="3" priority="12877"/>
    <cfRule type="duplicateValues" dxfId="3" priority="12394"/>
    <cfRule type="duplicateValues" dxfId="3" priority="11911"/>
  </conditionalFormatting>
  <conditionalFormatting sqref="C2263">
    <cfRule type="duplicateValues" dxfId="3" priority="11427"/>
    <cfRule type="duplicateValues" dxfId="3" priority="10944"/>
    <cfRule type="duplicateValues" dxfId="3" priority="10461"/>
    <cfRule type="duplicateValues" dxfId="3" priority="9978"/>
    <cfRule type="duplicateValues" dxfId="3" priority="9495"/>
    <cfRule type="duplicateValues" dxfId="3" priority="9012"/>
    <cfRule type="duplicateValues" dxfId="3" priority="8529"/>
    <cfRule type="duplicateValues" dxfId="3" priority="8046"/>
    <cfRule type="duplicateValues" dxfId="3" priority="7563"/>
  </conditionalFormatting>
  <conditionalFormatting sqref="D2263">
    <cfRule type="duplicateValues" dxfId="3" priority="14325"/>
    <cfRule type="duplicateValues" dxfId="3" priority="13842"/>
    <cfRule type="duplicateValues" dxfId="3" priority="13359"/>
    <cfRule type="duplicateValues" dxfId="3" priority="12876"/>
    <cfRule type="duplicateValues" dxfId="3" priority="12393"/>
    <cfRule type="duplicateValues" dxfId="3" priority="11910"/>
  </conditionalFormatting>
  <conditionalFormatting sqref="C2264">
    <cfRule type="duplicateValues" dxfId="3" priority="11426"/>
    <cfRule type="duplicateValues" dxfId="3" priority="10943"/>
    <cfRule type="duplicateValues" dxfId="3" priority="10460"/>
    <cfRule type="duplicateValues" dxfId="3" priority="9977"/>
    <cfRule type="duplicateValues" dxfId="3" priority="9494"/>
    <cfRule type="duplicateValues" dxfId="3" priority="9011"/>
    <cfRule type="duplicateValues" dxfId="3" priority="8528"/>
    <cfRule type="duplicateValues" dxfId="3" priority="8045"/>
    <cfRule type="duplicateValues" dxfId="3" priority="7562"/>
  </conditionalFormatting>
  <conditionalFormatting sqref="D2264">
    <cfRule type="duplicateValues" dxfId="3" priority="14324"/>
    <cfRule type="duplicateValues" dxfId="3" priority="13841"/>
    <cfRule type="duplicateValues" dxfId="3" priority="13358"/>
    <cfRule type="duplicateValues" dxfId="3" priority="12875"/>
    <cfRule type="duplicateValues" dxfId="3" priority="12392"/>
    <cfRule type="duplicateValues" dxfId="3" priority="11909"/>
  </conditionalFormatting>
  <conditionalFormatting sqref="C2265">
    <cfRule type="duplicateValues" dxfId="3" priority="11425"/>
    <cfRule type="duplicateValues" dxfId="3" priority="10942"/>
    <cfRule type="duplicateValues" dxfId="3" priority="10459"/>
    <cfRule type="duplicateValues" dxfId="3" priority="9976"/>
    <cfRule type="duplicateValues" dxfId="3" priority="9493"/>
    <cfRule type="duplicateValues" dxfId="3" priority="9010"/>
    <cfRule type="duplicateValues" dxfId="3" priority="8527"/>
    <cfRule type="duplicateValues" dxfId="3" priority="8044"/>
    <cfRule type="duplicateValues" dxfId="3" priority="7561"/>
  </conditionalFormatting>
  <conditionalFormatting sqref="D2265">
    <cfRule type="duplicateValues" dxfId="3" priority="14323"/>
    <cfRule type="duplicateValues" dxfId="3" priority="13840"/>
    <cfRule type="duplicateValues" dxfId="3" priority="13357"/>
    <cfRule type="duplicateValues" dxfId="3" priority="12874"/>
    <cfRule type="duplicateValues" dxfId="3" priority="12391"/>
    <cfRule type="duplicateValues" dxfId="3" priority="11908"/>
  </conditionalFormatting>
  <conditionalFormatting sqref="C2266">
    <cfRule type="duplicateValues" dxfId="3" priority="11424"/>
    <cfRule type="duplicateValues" dxfId="3" priority="10941"/>
    <cfRule type="duplicateValues" dxfId="3" priority="10458"/>
    <cfRule type="duplicateValues" dxfId="3" priority="9975"/>
    <cfRule type="duplicateValues" dxfId="3" priority="9492"/>
    <cfRule type="duplicateValues" dxfId="3" priority="9009"/>
    <cfRule type="duplicateValues" dxfId="3" priority="8526"/>
    <cfRule type="duplicateValues" dxfId="3" priority="8043"/>
    <cfRule type="duplicateValues" dxfId="3" priority="7560"/>
  </conditionalFormatting>
  <conditionalFormatting sqref="D2266">
    <cfRule type="duplicateValues" dxfId="3" priority="14322"/>
    <cfRule type="duplicateValues" dxfId="3" priority="13839"/>
    <cfRule type="duplicateValues" dxfId="3" priority="13356"/>
    <cfRule type="duplicateValues" dxfId="3" priority="12873"/>
    <cfRule type="duplicateValues" dxfId="3" priority="12390"/>
    <cfRule type="duplicateValues" dxfId="3" priority="11907"/>
  </conditionalFormatting>
  <conditionalFormatting sqref="C2267">
    <cfRule type="duplicateValues" dxfId="3" priority="11423"/>
    <cfRule type="duplicateValues" dxfId="3" priority="10940"/>
    <cfRule type="duplicateValues" dxfId="3" priority="10457"/>
    <cfRule type="duplicateValues" dxfId="3" priority="9974"/>
    <cfRule type="duplicateValues" dxfId="3" priority="9491"/>
    <cfRule type="duplicateValues" dxfId="3" priority="9008"/>
    <cfRule type="duplicateValues" dxfId="3" priority="8525"/>
    <cfRule type="duplicateValues" dxfId="3" priority="8042"/>
    <cfRule type="duplicateValues" dxfId="3" priority="7559"/>
  </conditionalFormatting>
  <conditionalFormatting sqref="D2267">
    <cfRule type="duplicateValues" dxfId="3" priority="14321"/>
    <cfRule type="duplicateValues" dxfId="3" priority="13838"/>
    <cfRule type="duplicateValues" dxfId="3" priority="13355"/>
    <cfRule type="duplicateValues" dxfId="3" priority="12872"/>
    <cfRule type="duplicateValues" dxfId="3" priority="12389"/>
    <cfRule type="duplicateValues" dxfId="3" priority="11906"/>
  </conditionalFormatting>
  <conditionalFormatting sqref="C2268">
    <cfRule type="duplicateValues" dxfId="3" priority="11422"/>
    <cfRule type="duplicateValues" dxfId="3" priority="10939"/>
    <cfRule type="duplicateValues" dxfId="3" priority="10456"/>
    <cfRule type="duplicateValues" dxfId="3" priority="9973"/>
    <cfRule type="duplicateValues" dxfId="3" priority="9490"/>
    <cfRule type="duplicateValues" dxfId="3" priority="9007"/>
    <cfRule type="duplicateValues" dxfId="3" priority="8524"/>
    <cfRule type="duplicateValues" dxfId="3" priority="8041"/>
    <cfRule type="duplicateValues" dxfId="3" priority="7558"/>
  </conditionalFormatting>
  <conditionalFormatting sqref="D2268">
    <cfRule type="duplicateValues" dxfId="3" priority="14320"/>
    <cfRule type="duplicateValues" dxfId="3" priority="13837"/>
    <cfRule type="duplicateValues" dxfId="3" priority="13354"/>
    <cfRule type="duplicateValues" dxfId="3" priority="12871"/>
    <cfRule type="duplicateValues" dxfId="3" priority="12388"/>
    <cfRule type="duplicateValues" dxfId="3" priority="11905"/>
  </conditionalFormatting>
  <conditionalFormatting sqref="C2269">
    <cfRule type="duplicateValues" dxfId="3" priority="11421"/>
    <cfRule type="duplicateValues" dxfId="3" priority="10938"/>
    <cfRule type="duplicateValues" dxfId="3" priority="10455"/>
    <cfRule type="duplicateValues" dxfId="3" priority="9972"/>
    <cfRule type="duplicateValues" dxfId="3" priority="9489"/>
    <cfRule type="duplicateValues" dxfId="3" priority="9006"/>
    <cfRule type="duplicateValues" dxfId="3" priority="8523"/>
    <cfRule type="duplicateValues" dxfId="3" priority="8040"/>
    <cfRule type="duplicateValues" dxfId="3" priority="7557"/>
  </conditionalFormatting>
  <conditionalFormatting sqref="D2269">
    <cfRule type="duplicateValues" dxfId="3" priority="14319"/>
    <cfRule type="duplicateValues" dxfId="3" priority="13836"/>
    <cfRule type="duplicateValues" dxfId="3" priority="13353"/>
    <cfRule type="duplicateValues" dxfId="3" priority="12870"/>
    <cfRule type="duplicateValues" dxfId="3" priority="12387"/>
    <cfRule type="duplicateValues" dxfId="3" priority="11904"/>
  </conditionalFormatting>
  <conditionalFormatting sqref="C2270">
    <cfRule type="duplicateValues" dxfId="3" priority="11420"/>
    <cfRule type="duplicateValues" dxfId="3" priority="10937"/>
    <cfRule type="duplicateValues" dxfId="3" priority="10454"/>
    <cfRule type="duplicateValues" dxfId="3" priority="9971"/>
    <cfRule type="duplicateValues" dxfId="3" priority="9488"/>
    <cfRule type="duplicateValues" dxfId="3" priority="9005"/>
    <cfRule type="duplicateValues" dxfId="3" priority="8522"/>
    <cfRule type="duplicateValues" dxfId="3" priority="8039"/>
    <cfRule type="duplicateValues" dxfId="3" priority="7556"/>
  </conditionalFormatting>
  <conditionalFormatting sqref="D2270">
    <cfRule type="duplicateValues" dxfId="3" priority="14318"/>
    <cfRule type="duplicateValues" dxfId="3" priority="13835"/>
    <cfRule type="duplicateValues" dxfId="3" priority="13352"/>
    <cfRule type="duplicateValues" dxfId="3" priority="12869"/>
    <cfRule type="duplicateValues" dxfId="3" priority="12386"/>
    <cfRule type="duplicateValues" dxfId="3" priority="11903"/>
  </conditionalFormatting>
  <conditionalFormatting sqref="C2271">
    <cfRule type="duplicateValues" dxfId="3" priority="11419"/>
    <cfRule type="duplicateValues" dxfId="3" priority="10936"/>
    <cfRule type="duplicateValues" dxfId="3" priority="10453"/>
    <cfRule type="duplicateValues" dxfId="3" priority="9970"/>
    <cfRule type="duplicateValues" dxfId="3" priority="9487"/>
    <cfRule type="duplicateValues" dxfId="3" priority="9004"/>
    <cfRule type="duplicateValues" dxfId="3" priority="8521"/>
    <cfRule type="duplicateValues" dxfId="3" priority="8038"/>
    <cfRule type="duplicateValues" dxfId="3" priority="7555"/>
  </conditionalFormatting>
  <conditionalFormatting sqref="D2271">
    <cfRule type="duplicateValues" dxfId="3" priority="14317"/>
    <cfRule type="duplicateValues" dxfId="3" priority="13834"/>
    <cfRule type="duplicateValues" dxfId="3" priority="13351"/>
    <cfRule type="duplicateValues" dxfId="3" priority="12868"/>
    <cfRule type="duplicateValues" dxfId="3" priority="12385"/>
    <cfRule type="duplicateValues" dxfId="3" priority="11902"/>
  </conditionalFormatting>
  <conditionalFormatting sqref="C2272">
    <cfRule type="duplicateValues" dxfId="3" priority="11418"/>
    <cfRule type="duplicateValues" dxfId="3" priority="10935"/>
    <cfRule type="duplicateValues" dxfId="3" priority="10452"/>
    <cfRule type="duplicateValues" dxfId="3" priority="9969"/>
    <cfRule type="duplicateValues" dxfId="3" priority="9486"/>
    <cfRule type="duplicateValues" dxfId="3" priority="9003"/>
    <cfRule type="duplicateValues" dxfId="3" priority="8520"/>
    <cfRule type="duplicateValues" dxfId="3" priority="8037"/>
    <cfRule type="duplicateValues" dxfId="3" priority="7554"/>
  </conditionalFormatting>
  <conditionalFormatting sqref="D2272">
    <cfRule type="duplicateValues" dxfId="3" priority="14316"/>
    <cfRule type="duplicateValues" dxfId="3" priority="13833"/>
    <cfRule type="duplicateValues" dxfId="3" priority="13350"/>
    <cfRule type="duplicateValues" dxfId="3" priority="12867"/>
    <cfRule type="duplicateValues" dxfId="3" priority="12384"/>
    <cfRule type="duplicateValues" dxfId="3" priority="11901"/>
  </conditionalFormatting>
  <conditionalFormatting sqref="C2273">
    <cfRule type="duplicateValues" dxfId="3" priority="11417"/>
    <cfRule type="duplicateValues" dxfId="3" priority="10934"/>
    <cfRule type="duplicateValues" dxfId="3" priority="10451"/>
    <cfRule type="duplicateValues" dxfId="3" priority="9968"/>
    <cfRule type="duplicateValues" dxfId="3" priority="9485"/>
    <cfRule type="duplicateValues" dxfId="3" priority="9002"/>
    <cfRule type="duplicateValues" dxfId="3" priority="8519"/>
    <cfRule type="duplicateValues" dxfId="3" priority="8036"/>
    <cfRule type="duplicateValues" dxfId="3" priority="7553"/>
  </conditionalFormatting>
  <conditionalFormatting sqref="D2273">
    <cfRule type="duplicateValues" dxfId="3" priority="14315"/>
    <cfRule type="duplicateValues" dxfId="3" priority="13832"/>
    <cfRule type="duplicateValues" dxfId="3" priority="13349"/>
    <cfRule type="duplicateValues" dxfId="3" priority="12866"/>
    <cfRule type="duplicateValues" dxfId="3" priority="12383"/>
    <cfRule type="duplicateValues" dxfId="3" priority="11900"/>
  </conditionalFormatting>
  <conditionalFormatting sqref="C2274">
    <cfRule type="duplicateValues" dxfId="3" priority="11416"/>
    <cfRule type="duplicateValues" dxfId="3" priority="10933"/>
    <cfRule type="duplicateValues" dxfId="3" priority="10450"/>
    <cfRule type="duplicateValues" dxfId="3" priority="9967"/>
    <cfRule type="duplicateValues" dxfId="3" priority="9484"/>
    <cfRule type="duplicateValues" dxfId="3" priority="9001"/>
    <cfRule type="duplicateValues" dxfId="3" priority="8518"/>
    <cfRule type="duplicateValues" dxfId="3" priority="8035"/>
    <cfRule type="duplicateValues" dxfId="3" priority="7552"/>
  </conditionalFormatting>
  <conditionalFormatting sqref="D2274">
    <cfRule type="duplicateValues" dxfId="3" priority="14314"/>
    <cfRule type="duplicateValues" dxfId="3" priority="13831"/>
    <cfRule type="duplicateValues" dxfId="3" priority="13348"/>
    <cfRule type="duplicateValues" dxfId="3" priority="12865"/>
    <cfRule type="duplicateValues" dxfId="3" priority="12382"/>
    <cfRule type="duplicateValues" dxfId="3" priority="11899"/>
  </conditionalFormatting>
  <conditionalFormatting sqref="C2275">
    <cfRule type="duplicateValues" dxfId="3" priority="11415"/>
    <cfRule type="duplicateValues" dxfId="3" priority="10932"/>
    <cfRule type="duplicateValues" dxfId="3" priority="10449"/>
    <cfRule type="duplicateValues" dxfId="3" priority="9966"/>
    <cfRule type="duplicateValues" dxfId="3" priority="9483"/>
    <cfRule type="duplicateValues" dxfId="3" priority="9000"/>
    <cfRule type="duplicateValues" dxfId="3" priority="8517"/>
    <cfRule type="duplicateValues" dxfId="3" priority="8034"/>
    <cfRule type="duplicateValues" dxfId="3" priority="7551"/>
  </conditionalFormatting>
  <conditionalFormatting sqref="D2275">
    <cfRule type="duplicateValues" dxfId="3" priority="14313"/>
    <cfRule type="duplicateValues" dxfId="3" priority="13830"/>
    <cfRule type="duplicateValues" dxfId="3" priority="13347"/>
    <cfRule type="duplicateValues" dxfId="3" priority="12864"/>
    <cfRule type="duplicateValues" dxfId="3" priority="12381"/>
    <cfRule type="duplicateValues" dxfId="3" priority="11898"/>
  </conditionalFormatting>
  <conditionalFormatting sqref="C2276">
    <cfRule type="duplicateValues" dxfId="3" priority="11414"/>
    <cfRule type="duplicateValues" dxfId="3" priority="10931"/>
    <cfRule type="duplicateValues" dxfId="3" priority="10448"/>
    <cfRule type="duplicateValues" dxfId="3" priority="9965"/>
    <cfRule type="duplicateValues" dxfId="3" priority="9482"/>
    <cfRule type="duplicateValues" dxfId="3" priority="8999"/>
    <cfRule type="duplicateValues" dxfId="3" priority="8516"/>
    <cfRule type="duplicateValues" dxfId="3" priority="8033"/>
    <cfRule type="duplicateValues" dxfId="3" priority="7550"/>
  </conditionalFormatting>
  <conditionalFormatting sqref="D2276">
    <cfRule type="duplicateValues" dxfId="3" priority="14312"/>
    <cfRule type="duplicateValues" dxfId="3" priority="13829"/>
    <cfRule type="duplicateValues" dxfId="3" priority="13346"/>
    <cfRule type="duplicateValues" dxfId="3" priority="12863"/>
    <cfRule type="duplicateValues" dxfId="3" priority="12380"/>
    <cfRule type="duplicateValues" dxfId="3" priority="11897"/>
  </conditionalFormatting>
  <conditionalFormatting sqref="C2277">
    <cfRule type="duplicateValues" dxfId="3" priority="11413"/>
    <cfRule type="duplicateValues" dxfId="3" priority="10930"/>
    <cfRule type="duplicateValues" dxfId="3" priority="10447"/>
    <cfRule type="duplicateValues" dxfId="3" priority="9964"/>
    <cfRule type="duplicateValues" dxfId="3" priority="9481"/>
    <cfRule type="duplicateValues" dxfId="3" priority="8998"/>
    <cfRule type="duplicateValues" dxfId="3" priority="8515"/>
    <cfRule type="duplicateValues" dxfId="3" priority="8032"/>
    <cfRule type="duplicateValues" dxfId="3" priority="7549"/>
  </conditionalFormatting>
  <conditionalFormatting sqref="D2277">
    <cfRule type="duplicateValues" dxfId="3" priority="14311"/>
    <cfRule type="duplicateValues" dxfId="3" priority="13828"/>
    <cfRule type="duplicateValues" dxfId="3" priority="13345"/>
    <cfRule type="duplicateValues" dxfId="3" priority="12862"/>
    <cfRule type="duplicateValues" dxfId="3" priority="12379"/>
    <cfRule type="duplicateValues" dxfId="3" priority="11896"/>
  </conditionalFormatting>
  <conditionalFormatting sqref="C2278">
    <cfRule type="duplicateValues" dxfId="3" priority="11412"/>
    <cfRule type="duplicateValues" dxfId="3" priority="10929"/>
    <cfRule type="duplicateValues" dxfId="3" priority="10446"/>
    <cfRule type="duplicateValues" dxfId="3" priority="9963"/>
    <cfRule type="duplicateValues" dxfId="3" priority="9480"/>
    <cfRule type="duplicateValues" dxfId="3" priority="8997"/>
    <cfRule type="duplicateValues" dxfId="3" priority="8514"/>
    <cfRule type="duplicateValues" dxfId="3" priority="8031"/>
    <cfRule type="duplicateValues" dxfId="3" priority="7548"/>
  </conditionalFormatting>
  <conditionalFormatting sqref="D2278">
    <cfRule type="duplicateValues" dxfId="3" priority="14310"/>
    <cfRule type="duplicateValues" dxfId="3" priority="13827"/>
    <cfRule type="duplicateValues" dxfId="3" priority="13344"/>
    <cfRule type="duplicateValues" dxfId="3" priority="12861"/>
    <cfRule type="duplicateValues" dxfId="3" priority="12378"/>
    <cfRule type="duplicateValues" dxfId="3" priority="11895"/>
  </conditionalFormatting>
  <conditionalFormatting sqref="C2279">
    <cfRule type="duplicateValues" dxfId="3" priority="11411"/>
    <cfRule type="duplicateValues" dxfId="3" priority="10928"/>
    <cfRule type="duplicateValues" dxfId="3" priority="10445"/>
    <cfRule type="duplicateValues" dxfId="3" priority="9962"/>
    <cfRule type="duplicateValues" dxfId="3" priority="9479"/>
    <cfRule type="duplicateValues" dxfId="3" priority="8996"/>
    <cfRule type="duplicateValues" dxfId="3" priority="8513"/>
    <cfRule type="duplicateValues" dxfId="3" priority="8030"/>
    <cfRule type="duplicateValues" dxfId="3" priority="7547"/>
  </conditionalFormatting>
  <conditionalFormatting sqref="D2279">
    <cfRule type="duplicateValues" dxfId="3" priority="14309"/>
    <cfRule type="duplicateValues" dxfId="3" priority="13826"/>
    <cfRule type="duplicateValues" dxfId="3" priority="13343"/>
    <cfRule type="duplicateValues" dxfId="3" priority="12860"/>
    <cfRule type="duplicateValues" dxfId="3" priority="12377"/>
    <cfRule type="duplicateValues" dxfId="3" priority="11894"/>
  </conditionalFormatting>
  <conditionalFormatting sqref="C2280">
    <cfRule type="duplicateValues" dxfId="3" priority="11410"/>
    <cfRule type="duplicateValues" dxfId="3" priority="10927"/>
    <cfRule type="duplicateValues" dxfId="3" priority="10444"/>
    <cfRule type="duplicateValues" dxfId="3" priority="9961"/>
    <cfRule type="duplicateValues" dxfId="3" priority="9478"/>
    <cfRule type="duplicateValues" dxfId="3" priority="8995"/>
    <cfRule type="duplicateValues" dxfId="3" priority="8512"/>
    <cfRule type="duplicateValues" dxfId="3" priority="8029"/>
    <cfRule type="duplicateValues" dxfId="3" priority="7546"/>
  </conditionalFormatting>
  <conditionalFormatting sqref="D2280">
    <cfRule type="duplicateValues" dxfId="3" priority="14308"/>
    <cfRule type="duplicateValues" dxfId="3" priority="13825"/>
    <cfRule type="duplicateValues" dxfId="3" priority="13342"/>
    <cfRule type="duplicateValues" dxfId="3" priority="12859"/>
    <cfRule type="duplicateValues" dxfId="3" priority="12376"/>
    <cfRule type="duplicateValues" dxfId="3" priority="11893"/>
  </conditionalFormatting>
  <conditionalFormatting sqref="C2281">
    <cfRule type="duplicateValues" dxfId="3" priority="11409"/>
    <cfRule type="duplicateValues" dxfId="3" priority="10926"/>
    <cfRule type="duplicateValues" dxfId="3" priority="10443"/>
    <cfRule type="duplicateValues" dxfId="3" priority="9960"/>
    <cfRule type="duplicateValues" dxfId="3" priority="9477"/>
    <cfRule type="duplicateValues" dxfId="3" priority="8994"/>
    <cfRule type="duplicateValues" dxfId="3" priority="8511"/>
    <cfRule type="duplicateValues" dxfId="3" priority="8028"/>
    <cfRule type="duplicateValues" dxfId="3" priority="7545"/>
  </conditionalFormatting>
  <conditionalFormatting sqref="D2281">
    <cfRule type="duplicateValues" dxfId="3" priority="14307"/>
    <cfRule type="duplicateValues" dxfId="3" priority="13824"/>
    <cfRule type="duplicateValues" dxfId="3" priority="13341"/>
    <cfRule type="duplicateValues" dxfId="3" priority="12858"/>
    <cfRule type="duplicateValues" dxfId="3" priority="12375"/>
    <cfRule type="duplicateValues" dxfId="3" priority="11892"/>
  </conditionalFormatting>
  <conditionalFormatting sqref="C2282">
    <cfRule type="duplicateValues" dxfId="3" priority="11408"/>
    <cfRule type="duplicateValues" dxfId="3" priority="10925"/>
    <cfRule type="duplicateValues" dxfId="3" priority="10442"/>
    <cfRule type="duplicateValues" dxfId="3" priority="9959"/>
    <cfRule type="duplicateValues" dxfId="3" priority="9476"/>
    <cfRule type="duplicateValues" dxfId="3" priority="8993"/>
    <cfRule type="duplicateValues" dxfId="3" priority="8510"/>
    <cfRule type="duplicateValues" dxfId="3" priority="8027"/>
    <cfRule type="duplicateValues" dxfId="3" priority="7544"/>
  </conditionalFormatting>
  <conditionalFormatting sqref="D2282">
    <cfRule type="duplicateValues" dxfId="3" priority="14306"/>
    <cfRule type="duplicateValues" dxfId="3" priority="13823"/>
    <cfRule type="duplicateValues" dxfId="3" priority="13340"/>
    <cfRule type="duplicateValues" dxfId="3" priority="12857"/>
    <cfRule type="duplicateValues" dxfId="3" priority="12374"/>
    <cfRule type="duplicateValues" dxfId="3" priority="11891"/>
  </conditionalFormatting>
  <conditionalFormatting sqref="C2283">
    <cfRule type="duplicateValues" dxfId="3" priority="11407"/>
    <cfRule type="duplicateValues" dxfId="3" priority="10924"/>
    <cfRule type="duplicateValues" dxfId="3" priority="10441"/>
    <cfRule type="duplicateValues" dxfId="3" priority="9958"/>
    <cfRule type="duplicateValues" dxfId="3" priority="9475"/>
    <cfRule type="duplicateValues" dxfId="3" priority="8992"/>
    <cfRule type="duplicateValues" dxfId="3" priority="8509"/>
    <cfRule type="duplicateValues" dxfId="3" priority="8026"/>
    <cfRule type="duplicateValues" dxfId="3" priority="7543"/>
  </conditionalFormatting>
  <conditionalFormatting sqref="D2283">
    <cfRule type="duplicateValues" dxfId="3" priority="14305"/>
    <cfRule type="duplicateValues" dxfId="3" priority="13822"/>
    <cfRule type="duplicateValues" dxfId="3" priority="13339"/>
    <cfRule type="duplicateValues" dxfId="3" priority="12856"/>
    <cfRule type="duplicateValues" dxfId="3" priority="12373"/>
    <cfRule type="duplicateValues" dxfId="3" priority="11890"/>
  </conditionalFormatting>
  <conditionalFormatting sqref="C2284">
    <cfRule type="duplicateValues" dxfId="3" priority="11406"/>
    <cfRule type="duplicateValues" dxfId="3" priority="10923"/>
    <cfRule type="duplicateValues" dxfId="3" priority="10440"/>
    <cfRule type="duplicateValues" dxfId="3" priority="9957"/>
    <cfRule type="duplicateValues" dxfId="3" priority="9474"/>
    <cfRule type="duplicateValues" dxfId="3" priority="8991"/>
    <cfRule type="duplicateValues" dxfId="3" priority="8508"/>
    <cfRule type="duplicateValues" dxfId="3" priority="8025"/>
    <cfRule type="duplicateValues" dxfId="3" priority="7542"/>
  </conditionalFormatting>
  <conditionalFormatting sqref="D2284">
    <cfRule type="duplicateValues" dxfId="3" priority="14304"/>
    <cfRule type="duplicateValues" dxfId="3" priority="13821"/>
    <cfRule type="duplicateValues" dxfId="3" priority="13338"/>
    <cfRule type="duplicateValues" dxfId="3" priority="12855"/>
    <cfRule type="duplicateValues" dxfId="3" priority="12372"/>
    <cfRule type="duplicateValues" dxfId="3" priority="11889"/>
  </conditionalFormatting>
  <conditionalFormatting sqref="C2285">
    <cfRule type="duplicateValues" dxfId="3" priority="11405"/>
    <cfRule type="duplicateValues" dxfId="3" priority="10922"/>
    <cfRule type="duplicateValues" dxfId="3" priority="10439"/>
    <cfRule type="duplicateValues" dxfId="3" priority="9956"/>
    <cfRule type="duplicateValues" dxfId="3" priority="9473"/>
    <cfRule type="duplicateValues" dxfId="3" priority="8990"/>
    <cfRule type="duplicateValues" dxfId="3" priority="8507"/>
    <cfRule type="duplicateValues" dxfId="3" priority="8024"/>
    <cfRule type="duplicateValues" dxfId="3" priority="7541"/>
  </conditionalFormatting>
  <conditionalFormatting sqref="D2285">
    <cfRule type="duplicateValues" dxfId="3" priority="14303"/>
    <cfRule type="duplicateValues" dxfId="3" priority="13820"/>
    <cfRule type="duplicateValues" dxfId="3" priority="13337"/>
    <cfRule type="duplicateValues" dxfId="3" priority="12854"/>
    <cfRule type="duplicateValues" dxfId="3" priority="12371"/>
    <cfRule type="duplicateValues" dxfId="3" priority="11888"/>
  </conditionalFormatting>
  <conditionalFormatting sqref="C2286">
    <cfRule type="duplicateValues" dxfId="3" priority="11404"/>
    <cfRule type="duplicateValues" dxfId="3" priority="10921"/>
    <cfRule type="duplicateValues" dxfId="3" priority="10438"/>
    <cfRule type="duplicateValues" dxfId="3" priority="9955"/>
    <cfRule type="duplicateValues" dxfId="3" priority="9472"/>
    <cfRule type="duplicateValues" dxfId="3" priority="8989"/>
    <cfRule type="duplicateValues" dxfId="3" priority="8506"/>
    <cfRule type="duplicateValues" dxfId="3" priority="8023"/>
    <cfRule type="duplicateValues" dxfId="3" priority="7540"/>
  </conditionalFormatting>
  <conditionalFormatting sqref="D2286">
    <cfRule type="duplicateValues" dxfId="3" priority="14302"/>
    <cfRule type="duplicateValues" dxfId="3" priority="13819"/>
    <cfRule type="duplicateValues" dxfId="3" priority="13336"/>
    <cfRule type="duplicateValues" dxfId="3" priority="12853"/>
    <cfRule type="duplicateValues" dxfId="3" priority="12370"/>
    <cfRule type="duplicateValues" dxfId="3" priority="11887"/>
  </conditionalFormatting>
  <conditionalFormatting sqref="C2287">
    <cfRule type="duplicateValues" dxfId="3" priority="11403"/>
    <cfRule type="duplicateValues" dxfId="3" priority="10920"/>
    <cfRule type="duplicateValues" dxfId="3" priority="10437"/>
    <cfRule type="duplicateValues" dxfId="3" priority="9954"/>
    <cfRule type="duplicateValues" dxfId="3" priority="9471"/>
    <cfRule type="duplicateValues" dxfId="3" priority="8988"/>
    <cfRule type="duplicateValues" dxfId="3" priority="8505"/>
    <cfRule type="duplicateValues" dxfId="3" priority="8022"/>
    <cfRule type="duplicateValues" dxfId="3" priority="7539"/>
  </conditionalFormatting>
  <conditionalFormatting sqref="D2287">
    <cfRule type="duplicateValues" dxfId="3" priority="14301"/>
    <cfRule type="duplicateValues" dxfId="3" priority="13818"/>
    <cfRule type="duplicateValues" dxfId="3" priority="13335"/>
    <cfRule type="duplicateValues" dxfId="3" priority="12852"/>
    <cfRule type="duplicateValues" dxfId="3" priority="12369"/>
    <cfRule type="duplicateValues" dxfId="3" priority="11886"/>
  </conditionalFormatting>
  <conditionalFormatting sqref="C2288">
    <cfRule type="duplicateValues" dxfId="3" priority="11402"/>
    <cfRule type="duplicateValues" dxfId="3" priority="10919"/>
    <cfRule type="duplicateValues" dxfId="3" priority="10436"/>
    <cfRule type="duplicateValues" dxfId="3" priority="9953"/>
    <cfRule type="duplicateValues" dxfId="3" priority="9470"/>
    <cfRule type="duplicateValues" dxfId="3" priority="8987"/>
    <cfRule type="duplicateValues" dxfId="3" priority="8504"/>
    <cfRule type="duplicateValues" dxfId="3" priority="8021"/>
    <cfRule type="duplicateValues" dxfId="3" priority="7538"/>
  </conditionalFormatting>
  <conditionalFormatting sqref="D2288">
    <cfRule type="duplicateValues" dxfId="3" priority="14300"/>
    <cfRule type="duplicateValues" dxfId="3" priority="13817"/>
    <cfRule type="duplicateValues" dxfId="3" priority="13334"/>
    <cfRule type="duplicateValues" dxfId="3" priority="12851"/>
    <cfRule type="duplicateValues" dxfId="3" priority="12368"/>
    <cfRule type="duplicateValues" dxfId="3" priority="11885"/>
  </conditionalFormatting>
  <conditionalFormatting sqref="C2289">
    <cfRule type="duplicateValues" dxfId="3" priority="11401"/>
    <cfRule type="duplicateValues" dxfId="3" priority="10918"/>
    <cfRule type="duplicateValues" dxfId="3" priority="10435"/>
    <cfRule type="duplicateValues" dxfId="3" priority="9952"/>
    <cfRule type="duplicateValues" dxfId="3" priority="9469"/>
    <cfRule type="duplicateValues" dxfId="3" priority="8986"/>
    <cfRule type="duplicateValues" dxfId="3" priority="8503"/>
    <cfRule type="duplicateValues" dxfId="3" priority="8020"/>
    <cfRule type="duplicateValues" dxfId="3" priority="7537"/>
  </conditionalFormatting>
  <conditionalFormatting sqref="D2289">
    <cfRule type="duplicateValues" dxfId="3" priority="14299"/>
    <cfRule type="duplicateValues" dxfId="3" priority="13816"/>
    <cfRule type="duplicateValues" dxfId="3" priority="13333"/>
    <cfRule type="duplicateValues" dxfId="3" priority="12850"/>
    <cfRule type="duplicateValues" dxfId="3" priority="12367"/>
    <cfRule type="duplicateValues" dxfId="3" priority="11884"/>
  </conditionalFormatting>
  <conditionalFormatting sqref="C2290">
    <cfRule type="duplicateValues" dxfId="3" priority="11400"/>
    <cfRule type="duplicateValues" dxfId="3" priority="10917"/>
    <cfRule type="duplicateValues" dxfId="3" priority="10434"/>
    <cfRule type="duplicateValues" dxfId="3" priority="9951"/>
    <cfRule type="duplicateValues" dxfId="3" priority="9468"/>
    <cfRule type="duplicateValues" dxfId="3" priority="8985"/>
    <cfRule type="duplicateValues" dxfId="3" priority="8502"/>
    <cfRule type="duplicateValues" dxfId="3" priority="8019"/>
    <cfRule type="duplicateValues" dxfId="3" priority="7536"/>
  </conditionalFormatting>
  <conditionalFormatting sqref="D2290">
    <cfRule type="duplicateValues" dxfId="3" priority="14298"/>
    <cfRule type="duplicateValues" dxfId="3" priority="13815"/>
    <cfRule type="duplicateValues" dxfId="3" priority="13332"/>
    <cfRule type="duplicateValues" dxfId="3" priority="12849"/>
    <cfRule type="duplicateValues" dxfId="3" priority="12366"/>
    <cfRule type="duplicateValues" dxfId="3" priority="11883"/>
  </conditionalFormatting>
  <conditionalFormatting sqref="C2291">
    <cfRule type="duplicateValues" dxfId="3" priority="11399"/>
    <cfRule type="duplicateValues" dxfId="3" priority="10916"/>
    <cfRule type="duplicateValues" dxfId="3" priority="10433"/>
    <cfRule type="duplicateValues" dxfId="3" priority="9950"/>
    <cfRule type="duplicateValues" dxfId="3" priority="9467"/>
    <cfRule type="duplicateValues" dxfId="3" priority="8984"/>
    <cfRule type="duplicateValues" dxfId="3" priority="8501"/>
    <cfRule type="duplicateValues" dxfId="3" priority="8018"/>
    <cfRule type="duplicateValues" dxfId="3" priority="7535"/>
  </conditionalFormatting>
  <conditionalFormatting sqref="D2291">
    <cfRule type="duplicateValues" dxfId="3" priority="14297"/>
    <cfRule type="duplicateValues" dxfId="3" priority="13814"/>
    <cfRule type="duplicateValues" dxfId="3" priority="13331"/>
    <cfRule type="duplicateValues" dxfId="3" priority="12848"/>
    <cfRule type="duplicateValues" dxfId="3" priority="12365"/>
    <cfRule type="duplicateValues" dxfId="3" priority="11882"/>
  </conditionalFormatting>
  <conditionalFormatting sqref="C2292">
    <cfRule type="duplicateValues" dxfId="3" priority="11398"/>
    <cfRule type="duplicateValues" dxfId="3" priority="10915"/>
    <cfRule type="duplicateValues" dxfId="3" priority="10432"/>
    <cfRule type="duplicateValues" dxfId="3" priority="9949"/>
    <cfRule type="duplicateValues" dxfId="3" priority="9466"/>
    <cfRule type="duplicateValues" dxfId="3" priority="8983"/>
    <cfRule type="duplicateValues" dxfId="3" priority="8500"/>
    <cfRule type="duplicateValues" dxfId="3" priority="8017"/>
    <cfRule type="duplicateValues" dxfId="3" priority="7534"/>
  </conditionalFormatting>
  <conditionalFormatting sqref="D2292">
    <cfRule type="duplicateValues" dxfId="3" priority="14296"/>
    <cfRule type="duplicateValues" dxfId="3" priority="13813"/>
    <cfRule type="duplicateValues" dxfId="3" priority="13330"/>
    <cfRule type="duplicateValues" dxfId="3" priority="12847"/>
    <cfRule type="duplicateValues" dxfId="3" priority="12364"/>
    <cfRule type="duplicateValues" dxfId="3" priority="11881"/>
  </conditionalFormatting>
  <conditionalFormatting sqref="C2293">
    <cfRule type="duplicateValues" dxfId="3" priority="11397"/>
    <cfRule type="duplicateValues" dxfId="3" priority="10914"/>
    <cfRule type="duplicateValues" dxfId="3" priority="10431"/>
    <cfRule type="duplicateValues" dxfId="3" priority="9948"/>
    <cfRule type="duplicateValues" dxfId="3" priority="9465"/>
    <cfRule type="duplicateValues" dxfId="3" priority="8982"/>
    <cfRule type="duplicateValues" dxfId="3" priority="8499"/>
    <cfRule type="duplicateValues" dxfId="3" priority="8016"/>
    <cfRule type="duplicateValues" dxfId="3" priority="7533"/>
  </conditionalFormatting>
  <conditionalFormatting sqref="D2293">
    <cfRule type="duplicateValues" dxfId="3" priority="14295"/>
    <cfRule type="duplicateValues" dxfId="3" priority="13812"/>
    <cfRule type="duplicateValues" dxfId="3" priority="13329"/>
    <cfRule type="duplicateValues" dxfId="3" priority="12846"/>
    <cfRule type="duplicateValues" dxfId="3" priority="12363"/>
    <cfRule type="duplicateValues" dxfId="3" priority="11880"/>
  </conditionalFormatting>
  <conditionalFormatting sqref="C2294">
    <cfRule type="duplicateValues" dxfId="3" priority="11396"/>
    <cfRule type="duplicateValues" dxfId="3" priority="10913"/>
    <cfRule type="duplicateValues" dxfId="3" priority="10430"/>
    <cfRule type="duplicateValues" dxfId="3" priority="9947"/>
    <cfRule type="duplicateValues" dxfId="3" priority="9464"/>
    <cfRule type="duplicateValues" dxfId="3" priority="8981"/>
    <cfRule type="duplicateValues" dxfId="3" priority="8498"/>
    <cfRule type="duplicateValues" dxfId="3" priority="8015"/>
    <cfRule type="duplicateValues" dxfId="3" priority="7532"/>
  </conditionalFormatting>
  <conditionalFormatting sqref="D2294">
    <cfRule type="duplicateValues" dxfId="3" priority="14294"/>
    <cfRule type="duplicateValues" dxfId="3" priority="13811"/>
    <cfRule type="duplicateValues" dxfId="3" priority="13328"/>
    <cfRule type="duplicateValues" dxfId="3" priority="12845"/>
    <cfRule type="duplicateValues" dxfId="3" priority="12362"/>
    <cfRule type="duplicateValues" dxfId="3" priority="11879"/>
  </conditionalFormatting>
  <conditionalFormatting sqref="C2295">
    <cfRule type="duplicateValues" dxfId="3" priority="11395"/>
    <cfRule type="duplicateValues" dxfId="3" priority="10912"/>
    <cfRule type="duplicateValues" dxfId="3" priority="10429"/>
    <cfRule type="duplicateValues" dxfId="3" priority="9946"/>
    <cfRule type="duplicateValues" dxfId="3" priority="9463"/>
    <cfRule type="duplicateValues" dxfId="3" priority="8980"/>
    <cfRule type="duplicateValues" dxfId="3" priority="8497"/>
    <cfRule type="duplicateValues" dxfId="3" priority="8014"/>
    <cfRule type="duplicateValues" dxfId="3" priority="7531"/>
  </conditionalFormatting>
  <conditionalFormatting sqref="D2295">
    <cfRule type="duplicateValues" dxfId="3" priority="14293"/>
    <cfRule type="duplicateValues" dxfId="3" priority="13810"/>
    <cfRule type="duplicateValues" dxfId="3" priority="13327"/>
    <cfRule type="duplicateValues" dxfId="3" priority="12844"/>
    <cfRule type="duplicateValues" dxfId="3" priority="12361"/>
    <cfRule type="duplicateValues" dxfId="3" priority="11878"/>
  </conditionalFormatting>
  <conditionalFormatting sqref="C2296">
    <cfRule type="duplicateValues" dxfId="3" priority="11394"/>
    <cfRule type="duplicateValues" dxfId="3" priority="10911"/>
    <cfRule type="duplicateValues" dxfId="3" priority="10428"/>
    <cfRule type="duplicateValues" dxfId="3" priority="9945"/>
    <cfRule type="duplicateValues" dxfId="3" priority="9462"/>
    <cfRule type="duplicateValues" dxfId="3" priority="8979"/>
    <cfRule type="duplicateValues" dxfId="3" priority="8496"/>
    <cfRule type="duplicateValues" dxfId="3" priority="8013"/>
    <cfRule type="duplicateValues" dxfId="3" priority="7530"/>
  </conditionalFormatting>
  <conditionalFormatting sqref="D2296">
    <cfRule type="duplicateValues" dxfId="3" priority="14292"/>
    <cfRule type="duplicateValues" dxfId="3" priority="13809"/>
    <cfRule type="duplicateValues" dxfId="3" priority="13326"/>
    <cfRule type="duplicateValues" dxfId="3" priority="12843"/>
    <cfRule type="duplicateValues" dxfId="3" priority="12360"/>
    <cfRule type="duplicateValues" dxfId="3" priority="11877"/>
  </conditionalFormatting>
  <conditionalFormatting sqref="C2297">
    <cfRule type="duplicateValues" dxfId="3" priority="11393"/>
    <cfRule type="duplicateValues" dxfId="3" priority="10910"/>
    <cfRule type="duplicateValues" dxfId="3" priority="10427"/>
    <cfRule type="duplicateValues" dxfId="3" priority="9944"/>
    <cfRule type="duplicateValues" dxfId="3" priority="9461"/>
    <cfRule type="duplicateValues" dxfId="3" priority="8978"/>
    <cfRule type="duplicateValues" dxfId="3" priority="8495"/>
    <cfRule type="duplicateValues" dxfId="3" priority="8012"/>
    <cfRule type="duplicateValues" dxfId="3" priority="7529"/>
  </conditionalFormatting>
  <conditionalFormatting sqref="D2297">
    <cfRule type="duplicateValues" dxfId="3" priority="14291"/>
    <cfRule type="duplicateValues" dxfId="3" priority="13808"/>
    <cfRule type="duplicateValues" dxfId="3" priority="13325"/>
    <cfRule type="duplicateValues" dxfId="3" priority="12842"/>
    <cfRule type="duplicateValues" dxfId="3" priority="12359"/>
    <cfRule type="duplicateValues" dxfId="3" priority="11876"/>
  </conditionalFormatting>
  <conditionalFormatting sqref="C2298">
    <cfRule type="duplicateValues" dxfId="3" priority="11392"/>
    <cfRule type="duplicateValues" dxfId="3" priority="10909"/>
    <cfRule type="duplicateValues" dxfId="3" priority="10426"/>
    <cfRule type="duplicateValues" dxfId="3" priority="9943"/>
    <cfRule type="duplicateValues" dxfId="3" priority="9460"/>
    <cfRule type="duplicateValues" dxfId="3" priority="8977"/>
    <cfRule type="duplicateValues" dxfId="3" priority="8494"/>
    <cfRule type="duplicateValues" dxfId="3" priority="8011"/>
    <cfRule type="duplicateValues" dxfId="3" priority="7528"/>
  </conditionalFormatting>
  <conditionalFormatting sqref="D2298">
    <cfRule type="duplicateValues" dxfId="3" priority="14290"/>
    <cfRule type="duplicateValues" dxfId="3" priority="13807"/>
    <cfRule type="duplicateValues" dxfId="3" priority="13324"/>
    <cfRule type="duplicateValues" dxfId="3" priority="12841"/>
    <cfRule type="duplicateValues" dxfId="3" priority="12358"/>
    <cfRule type="duplicateValues" dxfId="3" priority="11875"/>
  </conditionalFormatting>
  <conditionalFormatting sqref="C2299">
    <cfRule type="duplicateValues" dxfId="3" priority="11391"/>
    <cfRule type="duplicateValues" dxfId="3" priority="10908"/>
    <cfRule type="duplicateValues" dxfId="3" priority="10425"/>
    <cfRule type="duplicateValues" dxfId="3" priority="9942"/>
    <cfRule type="duplicateValues" dxfId="3" priority="9459"/>
    <cfRule type="duplicateValues" dxfId="3" priority="8976"/>
    <cfRule type="duplicateValues" dxfId="3" priority="8493"/>
    <cfRule type="duplicateValues" dxfId="3" priority="8010"/>
    <cfRule type="duplicateValues" dxfId="3" priority="7527"/>
  </conditionalFormatting>
  <conditionalFormatting sqref="D2299">
    <cfRule type="duplicateValues" dxfId="3" priority="14289"/>
    <cfRule type="duplicateValues" dxfId="3" priority="13806"/>
    <cfRule type="duplicateValues" dxfId="3" priority="13323"/>
    <cfRule type="duplicateValues" dxfId="3" priority="12840"/>
    <cfRule type="duplicateValues" dxfId="3" priority="12357"/>
    <cfRule type="duplicateValues" dxfId="3" priority="11874"/>
  </conditionalFormatting>
  <conditionalFormatting sqref="C2300">
    <cfRule type="duplicateValues" dxfId="3" priority="11390"/>
    <cfRule type="duplicateValues" dxfId="3" priority="10907"/>
    <cfRule type="duplicateValues" dxfId="3" priority="10424"/>
    <cfRule type="duplicateValues" dxfId="3" priority="9941"/>
    <cfRule type="duplicateValues" dxfId="3" priority="9458"/>
    <cfRule type="duplicateValues" dxfId="3" priority="8975"/>
    <cfRule type="duplicateValues" dxfId="3" priority="8492"/>
    <cfRule type="duplicateValues" dxfId="3" priority="8009"/>
    <cfRule type="duplicateValues" dxfId="3" priority="7526"/>
  </conditionalFormatting>
  <conditionalFormatting sqref="D2300">
    <cfRule type="duplicateValues" dxfId="3" priority="14288"/>
    <cfRule type="duplicateValues" dxfId="3" priority="13805"/>
    <cfRule type="duplicateValues" dxfId="3" priority="13322"/>
    <cfRule type="duplicateValues" dxfId="3" priority="12839"/>
    <cfRule type="duplicateValues" dxfId="3" priority="12356"/>
    <cfRule type="duplicateValues" dxfId="3" priority="11873"/>
  </conditionalFormatting>
  <conditionalFormatting sqref="C2301">
    <cfRule type="duplicateValues" dxfId="3" priority="11389"/>
    <cfRule type="duplicateValues" dxfId="3" priority="10906"/>
    <cfRule type="duplicateValues" dxfId="3" priority="10423"/>
    <cfRule type="duplicateValues" dxfId="3" priority="9940"/>
    <cfRule type="duplicateValues" dxfId="3" priority="9457"/>
    <cfRule type="duplicateValues" dxfId="3" priority="8974"/>
    <cfRule type="duplicateValues" dxfId="3" priority="8491"/>
    <cfRule type="duplicateValues" dxfId="3" priority="8008"/>
    <cfRule type="duplicateValues" dxfId="3" priority="7525"/>
  </conditionalFormatting>
  <conditionalFormatting sqref="D2301">
    <cfRule type="duplicateValues" dxfId="3" priority="14287"/>
    <cfRule type="duplicateValues" dxfId="3" priority="13804"/>
    <cfRule type="duplicateValues" dxfId="3" priority="13321"/>
    <cfRule type="duplicateValues" dxfId="3" priority="12838"/>
    <cfRule type="duplicateValues" dxfId="3" priority="12355"/>
    <cfRule type="duplicateValues" dxfId="3" priority="11872"/>
  </conditionalFormatting>
  <conditionalFormatting sqref="C2302">
    <cfRule type="duplicateValues" dxfId="3" priority="11388"/>
    <cfRule type="duplicateValues" dxfId="3" priority="10905"/>
    <cfRule type="duplicateValues" dxfId="3" priority="10422"/>
    <cfRule type="duplicateValues" dxfId="3" priority="9939"/>
    <cfRule type="duplicateValues" dxfId="3" priority="9456"/>
    <cfRule type="duplicateValues" dxfId="3" priority="8973"/>
    <cfRule type="duplicateValues" dxfId="3" priority="8490"/>
    <cfRule type="duplicateValues" dxfId="3" priority="8007"/>
    <cfRule type="duplicateValues" dxfId="3" priority="7524"/>
  </conditionalFormatting>
  <conditionalFormatting sqref="D2302">
    <cfRule type="duplicateValues" dxfId="3" priority="14286"/>
    <cfRule type="duplicateValues" dxfId="3" priority="13803"/>
    <cfRule type="duplicateValues" dxfId="3" priority="13320"/>
    <cfRule type="duplicateValues" dxfId="3" priority="12837"/>
    <cfRule type="duplicateValues" dxfId="3" priority="12354"/>
    <cfRule type="duplicateValues" dxfId="3" priority="11871"/>
  </conditionalFormatting>
  <conditionalFormatting sqref="C2303">
    <cfRule type="duplicateValues" dxfId="3" priority="11387"/>
    <cfRule type="duplicateValues" dxfId="3" priority="10904"/>
    <cfRule type="duplicateValues" dxfId="3" priority="10421"/>
    <cfRule type="duplicateValues" dxfId="3" priority="9938"/>
    <cfRule type="duplicateValues" dxfId="3" priority="9455"/>
    <cfRule type="duplicateValues" dxfId="3" priority="8972"/>
    <cfRule type="duplicateValues" dxfId="3" priority="8489"/>
    <cfRule type="duplicateValues" dxfId="3" priority="8006"/>
    <cfRule type="duplicateValues" dxfId="3" priority="7523"/>
  </conditionalFormatting>
  <conditionalFormatting sqref="D2303">
    <cfRule type="duplicateValues" dxfId="3" priority="14285"/>
    <cfRule type="duplicateValues" dxfId="3" priority="13802"/>
    <cfRule type="duplicateValues" dxfId="3" priority="13319"/>
    <cfRule type="duplicateValues" dxfId="3" priority="12836"/>
    <cfRule type="duplicateValues" dxfId="3" priority="12353"/>
    <cfRule type="duplicateValues" dxfId="3" priority="11870"/>
  </conditionalFormatting>
  <conditionalFormatting sqref="C2304">
    <cfRule type="duplicateValues" dxfId="3" priority="11386"/>
    <cfRule type="duplicateValues" dxfId="3" priority="10903"/>
    <cfRule type="duplicateValues" dxfId="3" priority="10420"/>
    <cfRule type="duplicateValues" dxfId="3" priority="9937"/>
    <cfRule type="duplicateValues" dxfId="3" priority="9454"/>
    <cfRule type="duplicateValues" dxfId="3" priority="8971"/>
    <cfRule type="duplicateValues" dxfId="3" priority="8488"/>
    <cfRule type="duplicateValues" dxfId="3" priority="8005"/>
    <cfRule type="duplicateValues" dxfId="3" priority="7522"/>
  </conditionalFormatting>
  <conditionalFormatting sqref="D2304">
    <cfRule type="duplicateValues" dxfId="3" priority="14284"/>
    <cfRule type="duplicateValues" dxfId="3" priority="13801"/>
    <cfRule type="duplicateValues" dxfId="3" priority="13318"/>
    <cfRule type="duplicateValues" dxfId="3" priority="12835"/>
    <cfRule type="duplicateValues" dxfId="3" priority="12352"/>
    <cfRule type="duplicateValues" dxfId="3" priority="11869"/>
  </conditionalFormatting>
  <conditionalFormatting sqref="C2305">
    <cfRule type="duplicateValues" dxfId="3" priority="11385"/>
    <cfRule type="duplicateValues" dxfId="3" priority="10902"/>
    <cfRule type="duplicateValues" dxfId="3" priority="10419"/>
    <cfRule type="duplicateValues" dxfId="3" priority="9936"/>
    <cfRule type="duplicateValues" dxfId="3" priority="9453"/>
    <cfRule type="duplicateValues" dxfId="3" priority="8970"/>
    <cfRule type="duplicateValues" dxfId="3" priority="8487"/>
    <cfRule type="duplicateValues" dxfId="3" priority="8004"/>
    <cfRule type="duplicateValues" dxfId="3" priority="7521"/>
  </conditionalFormatting>
  <conditionalFormatting sqref="D2305">
    <cfRule type="duplicateValues" dxfId="3" priority="14283"/>
    <cfRule type="duplicateValues" dxfId="3" priority="13800"/>
    <cfRule type="duplicateValues" dxfId="3" priority="13317"/>
    <cfRule type="duplicateValues" dxfId="3" priority="12834"/>
    <cfRule type="duplicateValues" dxfId="3" priority="12351"/>
    <cfRule type="duplicateValues" dxfId="3" priority="11868"/>
  </conditionalFormatting>
  <conditionalFormatting sqref="C2306">
    <cfRule type="duplicateValues" dxfId="3" priority="11384"/>
    <cfRule type="duplicateValues" dxfId="3" priority="10901"/>
    <cfRule type="duplicateValues" dxfId="3" priority="10418"/>
    <cfRule type="duplicateValues" dxfId="3" priority="9935"/>
    <cfRule type="duplicateValues" dxfId="3" priority="9452"/>
    <cfRule type="duplicateValues" dxfId="3" priority="8969"/>
    <cfRule type="duplicateValues" dxfId="3" priority="8486"/>
    <cfRule type="duplicateValues" dxfId="3" priority="8003"/>
    <cfRule type="duplicateValues" dxfId="3" priority="7520"/>
  </conditionalFormatting>
  <conditionalFormatting sqref="D2306">
    <cfRule type="duplicateValues" dxfId="3" priority="14282"/>
    <cfRule type="duplicateValues" dxfId="3" priority="13799"/>
    <cfRule type="duplicateValues" dxfId="3" priority="13316"/>
    <cfRule type="duplicateValues" dxfId="3" priority="12833"/>
    <cfRule type="duplicateValues" dxfId="3" priority="12350"/>
    <cfRule type="duplicateValues" dxfId="3" priority="11867"/>
  </conditionalFormatting>
  <conditionalFormatting sqref="C2307">
    <cfRule type="duplicateValues" dxfId="3" priority="11383"/>
    <cfRule type="duplicateValues" dxfId="3" priority="10900"/>
    <cfRule type="duplicateValues" dxfId="3" priority="10417"/>
    <cfRule type="duplicateValues" dxfId="3" priority="9934"/>
    <cfRule type="duplicateValues" dxfId="3" priority="9451"/>
    <cfRule type="duplicateValues" dxfId="3" priority="8968"/>
    <cfRule type="duplicateValues" dxfId="3" priority="8485"/>
    <cfRule type="duplicateValues" dxfId="3" priority="8002"/>
    <cfRule type="duplicateValues" dxfId="3" priority="7519"/>
  </conditionalFormatting>
  <conditionalFormatting sqref="D2307">
    <cfRule type="duplicateValues" dxfId="3" priority="14281"/>
    <cfRule type="duplicateValues" dxfId="3" priority="13798"/>
    <cfRule type="duplicateValues" dxfId="3" priority="13315"/>
    <cfRule type="duplicateValues" dxfId="3" priority="12832"/>
    <cfRule type="duplicateValues" dxfId="3" priority="12349"/>
    <cfRule type="duplicateValues" dxfId="3" priority="11866"/>
  </conditionalFormatting>
  <conditionalFormatting sqref="C2308">
    <cfRule type="duplicateValues" dxfId="3" priority="11382"/>
    <cfRule type="duplicateValues" dxfId="3" priority="10899"/>
    <cfRule type="duplicateValues" dxfId="3" priority="10416"/>
    <cfRule type="duplicateValues" dxfId="3" priority="9933"/>
    <cfRule type="duplicateValues" dxfId="3" priority="9450"/>
    <cfRule type="duplicateValues" dxfId="3" priority="8967"/>
    <cfRule type="duplicateValues" dxfId="3" priority="8484"/>
    <cfRule type="duplicateValues" dxfId="3" priority="8001"/>
    <cfRule type="duplicateValues" dxfId="3" priority="7518"/>
  </conditionalFormatting>
  <conditionalFormatting sqref="D2308">
    <cfRule type="duplicateValues" dxfId="3" priority="14280"/>
    <cfRule type="duplicateValues" dxfId="3" priority="13797"/>
    <cfRule type="duplicateValues" dxfId="3" priority="13314"/>
    <cfRule type="duplicateValues" dxfId="3" priority="12831"/>
    <cfRule type="duplicateValues" dxfId="3" priority="12348"/>
    <cfRule type="duplicateValues" dxfId="3" priority="11865"/>
  </conditionalFormatting>
  <conditionalFormatting sqref="C2309">
    <cfRule type="duplicateValues" dxfId="3" priority="11381"/>
    <cfRule type="duplicateValues" dxfId="3" priority="10898"/>
    <cfRule type="duplicateValues" dxfId="3" priority="10415"/>
    <cfRule type="duplicateValues" dxfId="3" priority="9932"/>
    <cfRule type="duplicateValues" dxfId="3" priority="9449"/>
    <cfRule type="duplicateValues" dxfId="3" priority="8966"/>
    <cfRule type="duplicateValues" dxfId="3" priority="8483"/>
    <cfRule type="duplicateValues" dxfId="3" priority="8000"/>
    <cfRule type="duplicateValues" dxfId="3" priority="7517"/>
  </conditionalFormatting>
  <conditionalFormatting sqref="D2309">
    <cfRule type="duplicateValues" dxfId="3" priority="14279"/>
    <cfRule type="duplicateValues" dxfId="3" priority="13796"/>
    <cfRule type="duplicateValues" dxfId="3" priority="13313"/>
    <cfRule type="duplicateValues" dxfId="3" priority="12830"/>
    <cfRule type="duplicateValues" dxfId="3" priority="12347"/>
    <cfRule type="duplicateValues" dxfId="3" priority="11864"/>
  </conditionalFormatting>
  <conditionalFormatting sqref="C2310">
    <cfRule type="duplicateValues" dxfId="3" priority="11380"/>
    <cfRule type="duplicateValues" dxfId="3" priority="10897"/>
    <cfRule type="duplicateValues" dxfId="3" priority="10414"/>
    <cfRule type="duplicateValues" dxfId="3" priority="9931"/>
    <cfRule type="duplicateValues" dxfId="3" priority="9448"/>
    <cfRule type="duplicateValues" dxfId="3" priority="8965"/>
    <cfRule type="duplicateValues" dxfId="3" priority="8482"/>
    <cfRule type="duplicateValues" dxfId="3" priority="7999"/>
    <cfRule type="duplicateValues" dxfId="3" priority="7516"/>
  </conditionalFormatting>
  <conditionalFormatting sqref="D2310">
    <cfRule type="duplicateValues" dxfId="3" priority="14278"/>
    <cfRule type="duplicateValues" dxfId="3" priority="13795"/>
    <cfRule type="duplicateValues" dxfId="3" priority="13312"/>
    <cfRule type="duplicateValues" dxfId="3" priority="12829"/>
    <cfRule type="duplicateValues" dxfId="3" priority="12346"/>
    <cfRule type="duplicateValues" dxfId="3" priority="11863"/>
  </conditionalFormatting>
  <conditionalFormatting sqref="C2311">
    <cfRule type="duplicateValues" dxfId="3" priority="11379"/>
    <cfRule type="duplicateValues" dxfId="3" priority="10896"/>
    <cfRule type="duplicateValues" dxfId="3" priority="10413"/>
    <cfRule type="duplicateValues" dxfId="3" priority="9930"/>
    <cfRule type="duplicateValues" dxfId="3" priority="9447"/>
    <cfRule type="duplicateValues" dxfId="3" priority="8964"/>
    <cfRule type="duplicateValues" dxfId="3" priority="8481"/>
    <cfRule type="duplicateValues" dxfId="3" priority="7998"/>
    <cfRule type="duplicateValues" dxfId="3" priority="7515"/>
  </conditionalFormatting>
  <conditionalFormatting sqref="D2311">
    <cfRule type="duplicateValues" dxfId="3" priority="14277"/>
    <cfRule type="duplicateValues" dxfId="3" priority="13794"/>
    <cfRule type="duplicateValues" dxfId="3" priority="13311"/>
    <cfRule type="duplicateValues" dxfId="3" priority="12828"/>
    <cfRule type="duplicateValues" dxfId="3" priority="12345"/>
    <cfRule type="duplicateValues" dxfId="3" priority="11862"/>
  </conditionalFormatting>
  <conditionalFormatting sqref="C2312">
    <cfRule type="duplicateValues" dxfId="3" priority="11378"/>
    <cfRule type="duplicateValues" dxfId="3" priority="10895"/>
    <cfRule type="duplicateValues" dxfId="3" priority="10412"/>
    <cfRule type="duplicateValues" dxfId="3" priority="9929"/>
    <cfRule type="duplicateValues" dxfId="3" priority="9446"/>
    <cfRule type="duplicateValues" dxfId="3" priority="8963"/>
    <cfRule type="duplicateValues" dxfId="3" priority="8480"/>
    <cfRule type="duplicateValues" dxfId="3" priority="7997"/>
    <cfRule type="duplicateValues" dxfId="3" priority="7514"/>
  </conditionalFormatting>
  <conditionalFormatting sqref="D2312">
    <cfRule type="duplicateValues" dxfId="3" priority="14276"/>
    <cfRule type="duplicateValues" dxfId="3" priority="13793"/>
    <cfRule type="duplicateValues" dxfId="3" priority="13310"/>
    <cfRule type="duplicateValues" dxfId="3" priority="12827"/>
    <cfRule type="duplicateValues" dxfId="3" priority="12344"/>
    <cfRule type="duplicateValues" dxfId="3" priority="11861"/>
  </conditionalFormatting>
  <conditionalFormatting sqref="C2313">
    <cfRule type="duplicateValues" dxfId="3" priority="11377"/>
    <cfRule type="duplicateValues" dxfId="3" priority="10894"/>
    <cfRule type="duplicateValues" dxfId="3" priority="10411"/>
    <cfRule type="duplicateValues" dxfId="3" priority="9928"/>
    <cfRule type="duplicateValues" dxfId="3" priority="9445"/>
    <cfRule type="duplicateValues" dxfId="3" priority="8962"/>
    <cfRule type="duplicateValues" dxfId="3" priority="8479"/>
    <cfRule type="duplicateValues" dxfId="3" priority="7996"/>
    <cfRule type="duplicateValues" dxfId="3" priority="7513"/>
  </conditionalFormatting>
  <conditionalFormatting sqref="D2313">
    <cfRule type="duplicateValues" dxfId="3" priority="14275"/>
    <cfRule type="duplicateValues" dxfId="3" priority="13792"/>
    <cfRule type="duplicateValues" dxfId="3" priority="13309"/>
    <cfRule type="duplicateValues" dxfId="3" priority="12826"/>
    <cfRule type="duplicateValues" dxfId="3" priority="12343"/>
    <cfRule type="duplicateValues" dxfId="3" priority="11860"/>
  </conditionalFormatting>
  <conditionalFormatting sqref="C2314">
    <cfRule type="duplicateValues" dxfId="3" priority="11376"/>
    <cfRule type="duplicateValues" dxfId="3" priority="10893"/>
    <cfRule type="duplicateValues" dxfId="3" priority="10410"/>
    <cfRule type="duplicateValues" dxfId="3" priority="9927"/>
    <cfRule type="duplicateValues" dxfId="3" priority="9444"/>
    <cfRule type="duplicateValues" dxfId="3" priority="8961"/>
    <cfRule type="duplicateValues" dxfId="3" priority="8478"/>
    <cfRule type="duplicateValues" dxfId="3" priority="7995"/>
    <cfRule type="duplicateValues" dxfId="3" priority="7512"/>
  </conditionalFormatting>
  <conditionalFormatting sqref="D2314">
    <cfRule type="duplicateValues" dxfId="3" priority="14274"/>
    <cfRule type="duplicateValues" dxfId="3" priority="13791"/>
    <cfRule type="duplicateValues" dxfId="3" priority="13308"/>
    <cfRule type="duplicateValues" dxfId="3" priority="12825"/>
    <cfRule type="duplicateValues" dxfId="3" priority="12342"/>
    <cfRule type="duplicateValues" dxfId="3" priority="11859"/>
  </conditionalFormatting>
  <conditionalFormatting sqref="C2315">
    <cfRule type="duplicateValues" dxfId="3" priority="11375"/>
    <cfRule type="duplicateValues" dxfId="3" priority="10892"/>
    <cfRule type="duplicateValues" dxfId="3" priority="10409"/>
    <cfRule type="duplicateValues" dxfId="3" priority="9926"/>
    <cfRule type="duplicateValues" dxfId="3" priority="9443"/>
    <cfRule type="duplicateValues" dxfId="3" priority="8960"/>
    <cfRule type="duplicateValues" dxfId="3" priority="8477"/>
    <cfRule type="duplicateValues" dxfId="3" priority="7994"/>
    <cfRule type="duplicateValues" dxfId="3" priority="7511"/>
  </conditionalFormatting>
  <conditionalFormatting sqref="D2315">
    <cfRule type="duplicateValues" dxfId="3" priority="14273"/>
    <cfRule type="duplicateValues" dxfId="3" priority="13790"/>
    <cfRule type="duplicateValues" dxfId="3" priority="13307"/>
    <cfRule type="duplicateValues" dxfId="3" priority="12824"/>
    <cfRule type="duplicateValues" dxfId="3" priority="12341"/>
    <cfRule type="duplicateValues" dxfId="3" priority="11858"/>
  </conditionalFormatting>
  <conditionalFormatting sqref="C2316">
    <cfRule type="duplicateValues" dxfId="3" priority="11374"/>
    <cfRule type="duplicateValues" dxfId="3" priority="10891"/>
    <cfRule type="duplicateValues" dxfId="3" priority="10408"/>
    <cfRule type="duplicateValues" dxfId="3" priority="9925"/>
    <cfRule type="duplicateValues" dxfId="3" priority="9442"/>
    <cfRule type="duplicateValues" dxfId="3" priority="8959"/>
    <cfRule type="duplicateValues" dxfId="3" priority="8476"/>
    <cfRule type="duplicateValues" dxfId="3" priority="7993"/>
    <cfRule type="duplicateValues" dxfId="3" priority="7510"/>
  </conditionalFormatting>
  <conditionalFormatting sqref="D2316">
    <cfRule type="duplicateValues" dxfId="3" priority="14272"/>
    <cfRule type="duplicateValues" dxfId="3" priority="13789"/>
    <cfRule type="duplicateValues" dxfId="3" priority="13306"/>
    <cfRule type="duplicateValues" dxfId="3" priority="12823"/>
    <cfRule type="duplicateValues" dxfId="3" priority="12340"/>
    <cfRule type="duplicateValues" dxfId="3" priority="11857"/>
  </conditionalFormatting>
  <conditionalFormatting sqref="C2317">
    <cfRule type="duplicateValues" dxfId="3" priority="11373"/>
    <cfRule type="duplicateValues" dxfId="3" priority="10890"/>
    <cfRule type="duplicateValues" dxfId="3" priority="10407"/>
    <cfRule type="duplicateValues" dxfId="3" priority="9924"/>
    <cfRule type="duplicateValues" dxfId="3" priority="9441"/>
    <cfRule type="duplicateValues" dxfId="3" priority="8958"/>
    <cfRule type="duplicateValues" dxfId="3" priority="8475"/>
    <cfRule type="duplicateValues" dxfId="3" priority="7992"/>
    <cfRule type="duplicateValues" dxfId="3" priority="7509"/>
  </conditionalFormatting>
  <conditionalFormatting sqref="D2317">
    <cfRule type="duplicateValues" dxfId="3" priority="14271"/>
    <cfRule type="duplicateValues" dxfId="3" priority="13788"/>
    <cfRule type="duplicateValues" dxfId="3" priority="13305"/>
    <cfRule type="duplicateValues" dxfId="3" priority="12822"/>
    <cfRule type="duplicateValues" dxfId="3" priority="12339"/>
    <cfRule type="duplicateValues" dxfId="3" priority="11856"/>
  </conditionalFormatting>
  <conditionalFormatting sqref="C2318">
    <cfRule type="duplicateValues" dxfId="3" priority="11372"/>
    <cfRule type="duplicateValues" dxfId="3" priority="10889"/>
    <cfRule type="duplicateValues" dxfId="3" priority="10406"/>
    <cfRule type="duplicateValues" dxfId="3" priority="9923"/>
    <cfRule type="duplicateValues" dxfId="3" priority="9440"/>
    <cfRule type="duplicateValues" dxfId="3" priority="8957"/>
    <cfRule type="duplicateValues" dxfId="3" priority="8474"/>
    <cfRule type="duplicateValues" dxfId="3" priority="7991"/>
    <cfRule type="duplicateValues" dxfId="3" priority="7508"/>
  </conditionalFormatting>
  <conditionalFormatting sqref="D2318">
    <cfRule type="duplicateValues" dxfId="3" priority="14270"/>
    <cfRule type="duplicateValues" dxfId="3" priority="13787"/>
    <cfRule type="duplicateValues" dxfId="3" priority="13304"/>
    <cfRule type="duplicateValues" dxfId="3" priority="12821"/>
    <cfRule type="duplicateValues" dxfId="3" priority="12338"/>
    <cfRule type="duplicateValues" dxfId="3" priority="11855"/>
  </conditionalFormatting>
  <conditionalFormatting sqref="C2319">
    <cfRule type="duplicateValues" dxfId="3" priority="11371"/>
    <cfRule type="duplicateValues" dxfId="3" priority="10888"/>
    <cfRule type="duplicateValues" dxfId="3" priority="10405"/>
    <cfRule type="duplicateValues" dxfId="3" priority="9922"/>
    <cfRule type="duplicateValues" dxfId="3" priority="9439"/>
    <cfRule type="duplicateValues" dxfId="3" priority="8956"/>
    <cfRule type="duplicateValues" dxfId="3" priority="8473"/>
    <cfRule type="duplicateValues" dxfId="3" priority="7990"/>
    <cfRule type="duplicateValues" dxfId="3" priority="7507"/>
  </conditionalFormatting>
  <conditionalFormatting sqref="D2319">
    <cfRule type="duplicateValues" dxfId="3" priority="14269"/>
    <cfRule type="duplicateValues" dxfId="3" priority="13786"/>
    <cfRule type="duplicateValues" dxfId="3" priority="13303"/>
    <cfRule type="duplicateValues" dxfId="3" priority="12820"/>
    <cfRule type="duplicateValues" dxfId="3" priority="12337"/>
    <cfRule type="duplicateValues" dxfId="3" priority="11854"/>
  </conditionalFormatting>
  <conditionalFormatting sqref="C2320">
    <cfRule type="duplicateValues" dxfId="3" priority="11370"/>
    <cfRule type="duplicateValues" dxfId="3" priority="10887"/>
    <cfRule type="duplicateValues" dxfId="3" priority="10404"/>
    <cfRule type="duplicateValues" dxfId="3" priority="9921"/>
    <cfRule type="duplicateValues" dxfId="3" priority="9438"/>
    <cfRule type="duplicateValues" dxfId="3" priority="8955"/>
    <cfRule type="duplicateValues" dxfId="3" priority="8472"/>
    <cfRule type="duplicateValues" dxfId="3" priority="7989"/>
    <cfRule type="duplicateValues" dxfId="3" priority="7506"/>
  </conditionalFormatting>
  <conditionalFormatting sqref="D2320">
    <cfRule type="duplicateValues" dxfId="3" priority="14268"/>
    <cfRule type="duplicateValues" dxfId="3" priority="13785"/>
    <cfRule type="duplicateValues" dxfId="3" priority="13302"/>
    <cfRule type="duplicateValues" dxfId="3" priority="12819"/>
    <cfRule type="duplicateValues" dxfId="3" priority="12336"/>
    <cfRule type="duplicateValues" dxfId="3" priority="11853"/>
  </conditionalFormatting>
  <conditionalFormatting sqref="C2321">
    <cfRule type="duplicateValues" dxfId="3" priority="11369"/>
    <cfRule type="duplicateValues" dxfId="3" priority="10886"/>
    <cfRule type="duplicateValues" dxfId="3" priority="10403"/>
    <cfRule type="duplicateValues" dxfId="3" priority="9920"/>
    <cfRule type="duplicateValues" dxfId="3" priority="9437"/>
    <cfRule type="duplicateValues" dxfId="3" priority="8954"/>
    <cfRule type="duplicateValues" dxfId="3" priority="8471"/>
    <cfRule type="duplicateValues" dxfId="3" priority="7988"/>
    <cfRule type="duplicateValues" dxfId="3" priority="7505"/>
  </conditionalFormatting>
  <conditionalFormatting sqref="D2321">
    <cfRule type="duplicateValues" dxfId="3" priority="14267"/>
    <cfRule type="duplicateValues" dxfId="3" priority="13784"/>
    <cfRule type="duplicateValues" dxfId="3" priority="13301"/>
    <cfRule type="duplicateValues" dxfId="3" priority="12818"/>
    <cfRule type="duplicateValues" dxfId="3" priority="12335"/>
    <cfRule type="duplicateValues" dxfId="3" priority="11852"/>
  </conditionalFormatting>
  <conditionalFormatting sqref="C2322">
    <cfRule type="duplicateValues" dxfId="3" priority="11368"/>
    <cfRule type="duplicateValues" dxfId="3" priority="10885"/>
    <cfRule type="duplicateValues" dxfId="3" priority="10402"/>
    <cfRule type="duplicateValues" dxfId="3" priority="9919"/>
    <cfRule type="duplicateValues" dxfId="3" priority="9436"/>
    <cfRule type="duplicateValues" dxfId="3" priority="8953"/>
    <cfRule type="duplicateValues" dxfId="3" priority="8470"/>
    <cfRule type="duplicateValues" dxfId="3" priority="7987"/>
    <cfRule type="duplicateValues" dxfId="3" priority="7504"/>
  </conditionalFormatting>
  <conditionalFormatting sqref="D2322">
    <cfRule type="duplicateValues" dxfId="3" priority="14266"/>
    <cfRule type="duplicateValues" dxfId="3" priority="13783"/>
    <cfRule type="duplicateValues" dxfId="3" priority="13300"/>
    <cfRule type="duplicateValues" dxfId="3" priority="12817"/>
    <cfRule type="duplicateValues" dxfId="3" priority="12334"/>
    <cfRule type="duplicateValues" dxfId="3" priority="11851"/>
  </conditionalFormatting>
  <conditionalFormatting sqref="C2323">
    <cfRule type="duplicateValues" dxfId="3" priority="11367"/>
    <cfRule type="duplicateValues" dxfId="3" priority="10884"/>
    <cfRule type="duplicateValues" dxfId="3" priority="10401"/>
    <cfRule type="duplicateValues" dxfId="3" priority="9918"/>
    <cfRule type="duplicateValues" dxfId="3" priority="9435"/>
    <cfRule type="duplicateValues" dxfId="3" priority="8952"/>
    <cfRule type="duplicateValues" dxfId="3" priority="8469"/>
    <cfRule type="duplicateValues" dxfId="3" priority="7986"/>
    <cfRule type="duplicateValues" dxfId="3" priority="7503"/>
  </conditionalFormatting>
  <conditionalFormatting sqref="D2323">
    <cfRule type="duplicateValues" dxfId="3" priority="14265"/>
    <cfRule type="duplicateValues" dxfId="3" priority="13782"/>
    <cfRule type="duplicateValues" dxfId="3" priority="13299"/>
    <cfRule type="duplicateValues" dxfId="3" priority="12816"/>
    <cfRule type="duplicateValues" dxfId="3" priority="12333"/>
    <cfRule type="duplicateValues" dxfId="3" priority="11850"/>
  </conditionalFormatting>
  <conditionalFormatting sqref="C2324">
    <cfRule type="duplicateValues" dxfId="3" priority="11366"/>
    <cfRule type="duplicateValues" dxfId="3" priority="10883"/>
    <cfRule type="duplicateValues" dxfId="3" priority="10400"/>
    <cfRule type="duplicateValues" dxfId="3" priority="9917"/>
    <cfRule type="duplicateValues" dxfId="3" priority="9434"/>
    <cfRule type="duplicateValues" dxfId="3" priority="8951"/>
    <cfRule type="duplicateValues" dxfId="3" priority="8468"/>
    <cfRule type="duplicateValues" dxfId="3" priority="7985"/>
    <cfRule type="duplicateValues" dxfId="3" priority="7502"/>
  </conditionalFormatting>
  <conditionalFormatting sqref="D2324">
    <cfRule type="duplicateValues" dxfId="3" priority="14264"/>
    <cfRule type="duplicateValues" dxfId="3" priority="13781"/>
    <cfRule type="duplicateValues" dxfId="3" priority="13298"/>
    <cfRule type="duplicateValues" dxfId="3" priority="12815"/>
    <cfRule type="duplicateValues" dxfId="3" priority="12332"/>
    <cfRule type="duplicateValues" dxfId="3" priority="11849"/>
  </conditionalFormatting>
  <conditionalFormatting sqref="C2325">
    <cfRule type="duplicateValues" dxfId="3" priority="11365"/>
    <cfRule type="duplicateValues" dxfId="3" priority="10882"/>
    <cfRule type="duplicateValues" dxfId="3" priority="10399"/>
    <cfRule type="duplicateValues" dxfId="3" priority="9916"/>
    <cfRule type="duplicateValues" dxfId="3" priority="9433"/>
    <cfRule type="duplicateValues" dxfId="3" priority="8950"/>
    <cfRule type="duplicateValues" dxfId="3" priority="8467"/>
    <cfRule type="duplicateValues" dxfId="3" priority="7984"/>
    <cfRule type="duplicateValues" dxfId="3" priority="7501"/>
  </conditionalFormatting>
  <conditionalFormatting sqref="D2325">
    <cfRule type="duplicateValues" dxfId="3" priority="14263"/>
    <cfRule type="duplicateValues" dxfId="3" priority="13780"/>
    <cfRule type="duplicateValues" dxfId="3" priority="13297"/>
    <cfRule type="duplicateValues" dxfId="3" priority="12814"/>
    <cfRule type="duplicateValues" dxfId="3" priority="12331"/>
    <cfRule type="duplicateValues" dxfId="3" priority="11848"/>
  </conditionalFormatting>
  <conditionalFormatting sqref="C2326">
    <cfRule type="duplicateValues" dxfId="3" priority="11364"/>
    <cfRule type="duplicateValues" dxfId="3" priority="10881"/>
    <cfRule type="duplicateValues" dxfId="3" priority="10398"/>
    <cfRule type="duplicateValues" dxfId="3" priority="9915"/>
    <cfRule type="duplicateValues" dxfId="3" priority="9432"/>
    <cfRule type="duplicateValues" dxfId="3" priority="8949"/>
    <cfRule type="duplicateValues" dxfId="3" priority="8466"/>
    <cfRule type="duplicateValues" dxfId="3" priority="7983"/>
    <cfRule type="duplicateValues" dxfId="3" priority="7500"/>
  </conditionalFormatting>
  <conditionalFormatting sqref="D2326">
    <cfRule type="duplicateValues" dxfId="3" priority="14262"/>
    <cfRule type="duplicateValues" dxfId="3" priority="13779"/>
    <cfRule type="duplicateValues" dxfId="3" priority="13296"/>
    <cfRule type="duplicateValues" dxfId="3" priority="12813"/>
    <cfRule type="duplicateValues" dxfId="3" priority="12330"/>
    <cfRule type="duplicateValues" dxfId="3" priority="11847"/>
  </conditionalFormatting>
  <conditionalFormatting sqref="C2327">
    <cfRule type="duplicateValues" dxfId="3" priority="11363"/>
    <cfRule type="duplicateValues" dxfId="3" priority="10880"/>
    <cfRule type="duplicateValues" dxfId="3" priority="10397"/>
    <cfRule type="duplicateValues" dxfId="3" priority="9914"/>
    <cfRule type="duplicateValues" dxfId="3" priority="9431"/>
    <cfRule type="duplicateValues" dxfId="3" priority="8948"/>
    <cfRule type="duplicateValues" dxfId="3" priority="8465"/>
    <cfRule type="duplicateValues" dxfId="3" priority="7982"/>
    <cfRule type="duplicateValues" dxfId="3" priority="7499"/>
  </conditionalFormatting>
  <conditionalFormatting sqref="D2327">
    <cfRule type="duplicateValues" dxfId="3" priority="14261"/>
    <cfRule type="duplicateValues" dxfId="3" priority="13778"/>
    <cfRule type="duplicateValues" dxfId="3" priority="13295"/>
    <cfRule type="duplicateValues" dxfId="3" priority="12812"/>
    <cfRule type="duplicateValues" dxfId="3" priority="12329"/>
    <cfRule type="duplicateValues" dxfId="3" priority="11846"/>
  </conditionalFormatting>
  <conditionalFormatting sqref="C2328">
    <cfRule type="duplicateValues" dxfId="3" priority="11362"/>
    <cfRule type="duplicateValues" dxfId="3" priority="10879"/>
    <cfRule type="duplicateValues" dxfId="3" priority="10396"/>
    <cfRule type="duplicateValues" dxfId="3" priority="9913"/>
    <cfRule type="duplicateValues" dxfId="3" priority="9430"/>
    <cfRule type="duplicateValues" dxfId="3" priority="8947"/>
    <cfRule type="duplicateValues" dxfId="3" priority="8464"/>
    <cfRule type="duplicateValues" dxfId="3" priority="7981"/>
    <cfRule type="duplicateValues" dxfId="3" priority="7498"/>
  </conditionalFormatting>
  <conditionalFormatting sqref="D2328">
    <cfRule type="duplicateValues" dxfId="3" priority="14260"/>
    <cfRule type="duplicateValues" dxfId="3" priority="13777"/>
    <cfRule type="duplicateValues" dxfId="3" priority="13294"/>
    <cfRule type="duplicateValues" dxfId="3" priority="12811"/>
    <cfRule type="duplicateValues" dxfId="3" priority="12328"/>
    <cfRule type="duplicateValues" dxfId="3" priority="11845"/>
  </conditionalFormatting>
  <conditionalFormatting sqref="C2329">
    <cfRule type="duplicateValues" dxfId="3" priority="11361"/>
    <cfRule type="duplicateValues" dxfId="3" priority="10878"/>
    <cfRule type="duplicateValues" dxfId="3" priority="10395"/>
    <cfRule type="duplicateValues" dxfId="3" priority="9912"/>
    <cfRule type="duplicateValues" dxfId="3" priority="9429"/>
    <cfRule type="duplicateValues" dxfId="3" priority="8946"/>
    <cfRule type="duplicateValues" dxfId="3" priority="8463"/>
    <cfRule type="duplicateValues" dxfId="3" priority="7980"/>
    <cfRule type="duplicateValues" dxfId="3" priority="7497"/>
  </conditionalFormatting>
  <conditionalFormatting sqref="D2329">
    <cfRule type="duplicateValues" dxfId="3" priority="14259"/>
    <cfRule type="duplicateValues" dxfId="3" priority="13776"/>
    <cfRule type="duplicateValues" dxfId="3" priority="13293"/>
    <cfRule type="duplicateValues" dxfId="3" priority="12810"/>
    <cfRule type="duplicateValues" dxfId="3" priority="12327"/>
    <cfRule type="duplicateValues" dxfId="3" priority="11844"/>
  </conditionalFormatting>
  <conditionalFormatting sqref="C2330">
    <cfRule type="duplicateValues" dxfId="3" priority="11360"/>
    <cfRule type="duplicateValues" dxfId="3" priority="10877"/>
    <cfRule type="duplicateValues" dxfId="3" priority="10394"/>
    <cfRule type="duplicateValues" dxfId="3" priority="9911"/>
    <cfRule type="duplicateValues" dxfId="3" priority="9428"/>
    <cfRule type="duplicateValues" dxfId="3" priority="8945"/>
    <cfRule type="duplicateValues" dxfId="3" priority="8462"/>
    <cfRule type="duplicateValues" dxfId="3" priority="7979"/>
    <cfRule type="duplicateValues" dxfId="3" priority="7496"/>
  </conditionalFormatting>
  <conditionalFormatting sqref="D2330">
    <cfRule type="duplicateValues" dxfId="3" priority="14258"/>
    <cfRule type="duplicateValues" dxfId="3" priority="13775"/>
    <cfRule type="duplicateValues" dxfId="3" priority="13292"/>
    <cfRule type="duplicateValues" dxfId="3" priority="12809"/>
    <cfRule type="duplicateValues" dxfId="3" priority="12326"/>
    <cfRule type="duplicateValues" dxfId="3" priority="11843"/>
  </conditionalFormatting>
  <conditionalFormatting sqref="C2331">
    <cfRule type="duplicateValues" dxfId="3" priority="11359"/>
    <cfRule type="duplicateValues" dxfId="3" priority="10876"/>
    <cfRule type="duplicateValues" dxfId="3" priority="10393"/>
    <cfRule type="duplicateValues" dxfId="3" priority="9910"/>
    <cfRule type="duplicateValues" dxfId="3" priority="9427"/>
    <cfRule type="duplicateValues" dxfId="3" priority="8944"/>
    <cfRule type="duplicateValues" dxfId="3" priority="8461"/>
    <cfRule type="duplicateValues" dxfId="3" priority="7978"/>
    <cfRule type="duplicateValues" dxfId="3" priority="7495"/>
  </conditionalFormatting>
  <conditionalFormatting sqref="D2331">
    <cfRule type="duplicateValues" dxfId="3" priority="14257"/>
    <cfRule type="duplicateValues" dxfId="3" priority="13774"/>
    <cfRule type="duplicateValues" dxfId="3" priority="13291"/>
    <cfRule type="duplicateValues" dxfId="3" priority="12808"/>
    <cfRule type="duplicateValues" dxfId="3" priority="12325"/>
    <cfRule type="duplicateValues" dxfId="3" priority="11842"/>
  </conditionalFormatting>
  <conditionalFormatting sqref="C2332">
    <cfRule type="duplicateValues" dxfId="3" priority="11358"/>
    <cfRule type="duplicateValues" dxfId="3" priority="10875"/>
    <cfRule type="duplicateValues" dxfId="3" priority="10392"/>
    <cfRule type="duplicateValues" dxfId="3" priority="9909"/>
    <cfRule type="duplicateValues" dxfId="3" priority="9426"/>
    <cfRule type="duplicateValues" dxfId="3" priority="8943"/>
    <cfRule type="duplicateValues" dxfId="3" priority="8460"/>
    <cfRule type="duplicateValues" dxfId="3" priority="7977"/>
    <cfRule type="duplicateValues" dxfId="3" priority="7494"/>
  </conditionalFormatting>
  <conditionalFormatting sqref="D2332">
    <cfRule type="duplicateValues" dxfId="3" priority="14256"/>
    <cfRule type="duplicateValues" dxfId="3" priority="13773"/>
    <cfRule type="duplicateValues" dxfId="3" priority="13290"/>
    <cfRule type="duplicateValues" dxfId="3" priority="12807"/>
    <cfRule type="duplicateValues" dxfId="3" priority="12324"/>
    <cfRule type="duplicateValues" dxfId="3" priority="11841"/>
  </conditionalFormatting>
  <conditionalFormatting sqref="C2333">
    <cfRule type="duplicateValues" dxfId="3" priority="11357"/>
    <cfRule type="duplicateValues" dxfId="3" priority="10874"/>
    <cfRule type="duplicateValues" dxfId="3" priority="10391"/>
    <cfRule type="duplicateValues" dxfId="3" priority="9908"/>
    <cfRule type="duplicateValues" dxfId="3" priority="9425"/>
    <cfRule type="duplicateValues" dxfId="3" priority="8942"/>
    <cfRule type="duplicateValues" dxfId="3" priority="8459"/>
    <cfRule type="duplicateValues" dxfId="3" priority="7976"/>
    <cfRule type="duplicateValues" dxfId="3" priority="7493"/>
  </conditionalFormatting>
  <conditionalFormatting sqref="D2333">
    <cfRule type="duplicateValues" dxfId="3" priority="14255"/>
    <cfRule type="duplicateValues" dxfId="3" priority="13772"/>
    <cfRule type="duplicateValues" dxfId="3" priority="13289"/>
    <cfRule type="duplicateValues" dxfId="3" priority="12806"/>
    <cfRule type="duplicateValues" dxfId="3" priority="12323"/>
    <cfRule type="duplicateValues" dxfId="3" priority="11840"/>
  </conditionalFormatting>
  <conditionalFormatting sqref="C2334">
    <cfRule type="duplicateValues" dxfId="3" priority="11356"/>
    <cfRule type="duplicateValues" dxfId="3" priority="10873"/>
    <cfRule type="duplicateValues" dxfId="3" priority="10390"/>
    <cfRule type="duplicateValues" dxfId="3" priority="9907"/>
    <cfRule type="duplicateValues" dxfId="3" priority="9424"/>
    <cfRule type="duplicateValues" dxfId="3" priority="8941"/>
    <cfRule type="duplicateValues" dxfId="3" priority="8458"/>
    <cfRule type="duplicateValues" dxfId="3" priority="7975"/>
    <cfRule type="duplicateValues" dxfId="3" priority="7492"/>
  </conditionalFormatting>
  <conditionalFormatting sqref="D2334">
    <cfRule type="duplicateValues" dxfId="3" priority="14254"/>
    <cfRule type="duplicateValues" dxfId="3" priority="13771"/>
    <cfRule type="duplicateValues" dxfId="3" priority="13288"/>
    <cfRule type="duplicateValues" dxfId="3" priority="12805"/>
    <cfRule type="duplicateValues" dxfId="3" priority="12322"/>
    <cfRule type="duplicateValues" dxfId="3" priority="11839"/>
  </conditionalFormatting>
  <conditionalFormatting sqref="C2335">
    <cfRule type="duplicateValues" dxfId="3" priority="11355"/>
    <cfRule type="duplicateValues" dxfId="3" priority="10872"/>
    <cfRule type="duplicateValues" dxfId="3" priority="10389"/>
    <cfRule type="duplicateValues" dxfId="3" priority="9906"/>
    <cfRule type="duplicateValues" dxfId="3" priority="9423"/>
    <cfRule type="duplicateValues" dxfId="3" priority="8940"/>
    <cfRule type="duplicateValues" dxfId="3" priority="8457"/>
    <cfRule type="duplicateValues" dxfId="3" priority="7974"/>
    <cfRule type="duplicateValues" dxfId="3" priority="7491"/>
  </conditionalFormatting>
  <conditionalFormatting sqref="D2335">
    <cfRule type="duplicateValues" dxfId="3" priority="14253"/>
    <cfRule type="duplicateValues" dxfId="3" priority="13770"/>
    <cfRule type="duplicateValues" dxfId="3" priority="13287"/>
    <cfRule type="duplicateValues" dxfId="3" priority="12804"/>
    <cfRule type="duplicateValues" dxfId="3" priority="12321"/>
    <cfRule type="duplicateValues" dxfId="3" priority="11838"/>
  </conditionalFormatting>
  <conditionalFormatting sqref="C2336">
    <cfRule type="duplicateValues" dxfId="3" priority="11354"/>
    <cfRule type="duplicateValues" dxfId="3" priority="10871"/>
    <cfRule type="duplicateValues" dxfId="3" priority="10388"/>
    <cfRule type="duplicateValues" dxfId="3" priority="9905"/>
    <cfRule type="duplicateValues" dxfId="3" priority="9422"/>
    <cfRule type="duplicateValues" dxfId="3" priority="8939"/>
    <cfRule type="duplicateValues" dxfId="3" priority="8456"/>
    <cfRule type="duplicateValues" dxfId="3" priority="7973"/>
    <cfRule type="duplicateValues" dxfId="3" priority="7490"/>
  </conditionalFormatting>
  <conditionalFormatting sqref="D2336">
    <cfRule type="duplicateValues" dxfId="3" priority="14252"/>
    <cfRule type="duplicateValues" dxfId="3" priority="13769"/>
    <cfRule type="duplicateValues" dxfId="3" priority="13286"/>
    <cfRule type="duplicateValues" dxfId="3" priority="12803"/>
    <cfRule type="duplicateValues" dxfId="3" priority="12320"/>
    <cfRule type="duplicateValues" dxfId="3" priority="11837"/>
  </conditionalFormatting>
  <conditionalFormatting sqref="C2337">
    <cfRule type="duplicateValues" dxfId="3" priority="11353"/>
    <cfRule type="duplicateValues" dxfId="3" priority="10870"/>
    <cfRule type="duplicateValues" dxfId="3" priority="10387"/>
    <cfRule type="duplicateValues" dxfId="3" priority="9904"/>
    <cfRule type="duplicateValues" dxfId="3" priority="9421"/>
    <cfRule type="duplicateValues" dxfId="3" priority="8938"/>
    <cfRule type="duplicateValues" dxfId="3" priority="8455"/>
    <cfRule type="duplicateValues" dxfId="3" priority="7972"/>
    <cfRule type="duplicateValues" dxfId="3" priority="7489"/>
  </conditionalFormatting>
  <conditionalFormatting sqref="D2337">
    <cfRule type="duplicateValues" dxfId="3" priority="14251"/>
    <cfRule type="duplicateValues" dxfId="3" priority="13768"/>
    <cfRule type="duplicateValues" dxfId="3" priority="13285"/>
    <cfRule type="duplicateValues" dxfId="3" priority="12802"/>
    <cfRule type="duplicateValues" dxfId="3" priority="12319"/>
    <cfRule type="duplicateValues" dxfId="3" priority="11836"/>
  </conditionalFormatting>
  <conditionalFormatting sqref="C2338">
    <cfRule type="duplicateValues" dxfId="3" priority="11352"/>
    <cfRule type="duplicateValues" dxfId="3" priority="10869"/>
    <cfRule type="duplicateValues" dxfId="3" priority="10386"/>
    <cfRule type="duplicateValues" dxfId="3" priority="9903"/>
    <cfRule type="duplicateValues" dxfId="3" priority="9420"/>
    <cfRule type="duplicateValues" dxfId="3" priority="8937"/>
    <cfRule type="duplicateValues" dxfId="3" priority="8454"/>
    <cfRule type="duplicateValues" dxfId="3" priority="7971"/>
    <cfRule type="duplicateValues" dxfId="3" priority="7488"/>
  </conditionalFormatting>
  <conditionalFormatting sqref="D2338">
    <cfRule type="duplicateValues" dxfId="3" priority="14250"/>
    <cfRule type="duplicateValues" dxfId="3" priority="13767"/>
    <cfRule type="duplicateValues" dxfId="3" priority="13284"/>
    <cfRule type="duplicateValues" dxfId="3" priority="12801"/>
    <cfRule type="duplicateValues" dxfId="3" priority="12318"/>
    <cfRule type="duplicateValues" dxfId="3" priority="11835"/>
  </conditionalFormatting>
  <conditionalFormatting sqref="C2339">
    <cfRule type="duplicateValues" dxfId="3" priority="11351"/>
    <cfRule type="duplicateValues" dxfId="3" priority="10868"/>
    <cfRule type="duplicateValues" dxfId="3" priority="10385"/>
    <cfRule type="duplicateValues" dxfId="3" priority="9902"/>
    <cfRule type="duplicateValues" dxfId="3" priority="9419"/>
    <cfRule type="duplicateValues" dxfId="3" priority="8936"/>
    <cfRule type="duplicateValues" dxfId="3" priority="8453"/>
    <cfRule type="duplicateValues" dxfId="3" priority="7970"/>
    <cfRule type="duplicateValues" dxfId="3" priority="7487"/>
  </conditionalFormatting>
  <conditionalFormatting sqref="D2339">
    <cfRule type="duplicateValues" dxfId="3" priority="14249"/>
    <cfRule type="duplicateValues" dxfId="3" priority="13766"/>
    <cfRule type="duplicateValues" dxfId="3" priority="13283"/>
    <cfRule type="duplicateValues" dxfId="3" priority="12800"/>
    <cfRule type="duplicateValues" dxfId="3" priority="12317"/>
    <cfRule type="duplicateValues" dxfId="3" priority="11834"/>
  </conditionalFormatting>
  <conditionalFormatting sqref="C2340">
    <cfRule type="duplicateValues" dxfId="3" priority="11350"/>
    <cfRule type="duplicateValues" dxfId="3" priority="10867"/>
    <cfRule type="duplicateValues" dxfId="3" priority="10384"/>
    <cfRule type="duplicateValues" dxfId="3" priority="9901"/>
    <cfRule type="duplicateValues" dxfId="3" priority="9418"/>
    <cfRule type="duplicateValues" dxfId="3" priority="8935"/>
    <cfRule type="duplicateValues" dxfId="3" priority="8452"/>
    <cfRule type="duplicateValues" dxfId="3" priority="7969"/>
    <cfRule type="duplicateValues" dxfId="3" priority="7486"/>
  </conditionalFormatting>
  <conditionalFormatting sqref="D2340">
    <cfRule type="duplicateValues" dxfId="3" priority="14248"/>
    <cfRule type="duplicateValues" dxfId="3" priority="13765"/>
    <cfRule type="duplicateValues" dxfId="3" priority="13282"/>
    <cfRule type="duplicateValues" dxfId="3" priority="12799"/>
    <cfRule type="duplicateValues" dxfId="3" priority="12316"/>
    <cfRule type="duplicateValues" dxfId="3" priority="11833"/>
  </conditionalFormatting>
  <conditionalFormatting sqref="C2341">
    <cfRule type="duplicateValues" dxfId="3" priority="11349"/>
    <cfRule type="duplicateValues" dxfId="3" priority="10866"/>
    <cfRule type="duplicateValues" dxfId="3" priority="10383"/>
    <cfRule type="duplicateValues" dxfId="3" priority="9900"/>
    <cfRule type="duplicateValues" dxfId="3" priority="9417"/>
    <cfRule type="duplicateValues" dxfId="3" priority="8934"/>
    <cfRule type="duplicateValues" dxfId="3" priority="8451"/>
    <cfRule type="duplicateValues" dxfId="3" priority="7968"/>
    <cfRule type="duplicateValues" dxfId="3" priority="7485"/>
  </conditionalFormatting>
  <conditionalFormatting sqref="D2341">
    <cfRule type="duplicateValues" dxfId="3" priority="14247"/>
    <cfRule type="duplicateValues" dxfId="3" priority="13764"/>
    <cfRule type="duplicateValues" dxfId="3" priority="13281"/>
    <cfRule type="duplicateValues" dxfId="3" priority="12798"/>
    <cfRule type="duplicateValues" dxfId="3" priority="12315"/>
    <cfRule type="duplicateValues" dxfId="3" priority="11832"/>
  </conditionalFormatting>
  <conditionalFormatting sqref="C2342">
    <cfRule type="duplicateValues" dxfId="3" priority="11348"/>
    <cfRule type="duplicateValues" dxfId="3" priority="10865"/>
    <cfRule type="duplicateValues" dxfId="3" priority="10382"/>
    <cfRule type="duplicateValues" dxfId="3" priority="9899"/>
    <cfRule type="duplicateValues" dxfId="3" priority="9416"/>
    <cfRule type="duplicateValues" dxfId="3" priority="8933"/>
    <cfRule type="duplicateValues" dxfId="3" priority="8450"/>
    <cfRule type="duplicateValues" dxfId="3" priority="7967"/>
    <cfRule type="duplicateValues" dxfId="3" priority="7484"/>
  </conditionalFormatting>
  <conditionalFormatting sqref="D2342">
    <cfRule type="duplicateValues" dxfId="3" priority="14246"/>
    <cfRule type="duplicateValues" dxfId="3" priority="13763"/>
    <cfRule type="duplicateValues" dxfId="3" priority="13280"/>
    <cfRule type="duplicateValues" dxfId="3" priority="12797"/>
    <cfRule type="duplicateValues" dxfId="3" priority="12314"/>
    <cfRule type="duplicateValues" dxfId="3" priority="11831"/>
  </conditionalFormatting>
  <conditionalFormatting sqref="C2343">
    <cfRule type="duplicateValues" dxfId="3" priority="11347"/>
    <cfRule type="duplicateValues" dxfId="3" priority="10864"/>
    <cfRule type="duplicateValues" dxfId="3" priority="10381"/>
    <cfRule type="duplicateValues" dxfId="3" priority="9898"/>
    <cfRule type="duplicateValues" dxfId="3" priority="9415"/>
    <cfRule type="duplicateValues" dxfId="3" priority="8932"/>
    <cfRule type="duplicateValues" dxfId="3" priority="8449"/>
    <cfRule type="duplicateValues" dxfId="3" priority="7966"/>
    <cfRule type="duplicateValues" dxfId="3" priority="7483"/>
  </conditionalFormatting>
  <conditionalFormatting sqref="D2343">
    <cfRule type="duplicateValues" dxfId="3" priority="14245"/>
    <cfRule type="duplicateValues" dxfId="3" priority="13762"/>
    <cfRule type="duplicateValues" dxfId="3" priority="13279"/>
    <cfRule type="duplicateValues" dxfId="3" priority="12796"/>
    <cfRule type="duplicateValues" dxfId="3" priority="12313"/>
    <cfRule type="duplicateValues" dxfId="3" priority="11830"/>
  </conditionalFormatting>
  <conditionalFormatting sqref="C2344">
    <cfRule type="duplicateValues" dxfId="3" priority="11346"/>
    <cfRule type="duplicateValues" dxfId="3" priority="10863"/>
    <cfRule type="duplicateValues" dxfId="3" priority="10380"/>
    <cfRule type="duplicateValues" dxfId="3" priority="9897"/>
    <cfRule type="duplicateValues" dxfId="3" priority="9414"/>
    <cfRule type="duplicateValues" dxfId="3" priority="8931"/>
    <cfRule type="duplicateValues" dxfId="3" priority="8448"/>
    <cfRule type="duplicateValues" dxfId="3" priority="7965"/>
    <cfRule type="duplicateValues" dxfId="3" priority="7482"/>
  </conditionalFormatting>
  <conditionalFormatting sqref="D2344">
    <cfRule type="duplicateValues" dxfId="3" priority="14244"/>
    <cfRule type="duplicateValues" dxfId="3" priority="13761"/>
    <cfRule type="duplicateValues" dxfId="3" priority="13278"/>
    <cfRule type="duplicateValues" dxfId="3" priority="12795"/>
    <cfRule type="duplicateValues" dxfId="3" priority="12312"/>
    <cfRule type="duplicateValues" dxfId="3" priority="11829"/>
  </conditionalFormatting>
  <conditionalFormatting sqref="C2345">
    <cfRule type="duplicateValues" dxfId="3" priority="11345"/>
    <cfRule type="duplicateValues" dxfId="3" priority="10862"/>
    <cfRule type="duplicateValues" dxfId="3" priority="10379"/>
    <cfRule type="duplicateValues" dxfId="3" priority="9896"/>
    <cfRule type="duplicateValues" dxfId="3" priority="9413"/>
    <cfRule type="duplicateValues" dxfId="3" priority="8930"/>
    <cfRule type="duplicateValues" dxfId="3" priority="8447"/>
    <cfRule type="duplicateValues" dxfId="3" priority="7964"/>
    <cfRule type="duplicateValues" dxfId="3" priority="7481"/>
  </conditionalFormatting>
  <conditionalFormatting sqref="D2345">
    <cfRule type="duplicateValues" dxfId="3" priority="14243"/>
    <cfRule type="duplicateValues" dxfId="3" priority="13760"/>
    <cfRule type="duplicateValues" dxfId="3" priority="13277"/>
    <cfRule type="duplicateValues" dxfId="3" priority="12794"/>
    <cfRule type="duplicateValues" dxfId="3" priority="12311"/>
    <cfRule type="duplicateValues" dxfId="3" priority="11828"/>
  </conditionalFormatting>
  <conditionalFormatting sqref="C2346">
    <cfRule type="duplicateValues" dxfId="3" priority="11344"/>
    <cfRule type="duplicateValues" dxfId="3" priority="10861"/>
    <cfRule type="duplicateValues" dxfId="3" priority="10378"/>
    <cfRule type="duplicateValues" dxfId="3" priority="9895"/>
    <cfRule type="duplicateValues" dxfId="3" priority="9412"/>
    <cfRule type="duplicateValues" dxfId="3" priority="8929"/>
    <cfRule type="duplicateValues" dxfId="3" priority="8446"/>
    <cfRule type="duplicateValues" dxfId="3" priority="7963"/>
    <cfRule type="duplicateValues" dxfId="3" priority="7480"/>
  </conditionalFormatting>
  <conditionalFormatting sqref="D2346">
    <cfRule type="duplicateValues" dxfId="3" priority="14242"/>
    <cfRule type="duplicateValues" dxfId="3" priority="13759"/>
    <cfRule type="duplicateValues" dxfId="3" priority="13276"/>
    <cfRule type="duplicateValues" dxfId="3" priority="12793"/>
    <cfRule type="duplicateValues" dxfId="3" priority="12310"/>
    <cfRule type="duplicateValues" dxfId="3" priority="11827"/>
  </conditionalFormatting>
  <conditionalFormatting sqref="C2347">
    <cfRule type="duplicateValues" dxfId="3" priority="11343"/>
    <cfRule type="duplicateValues" dxfId="3" priority="10860"/>
    <cfRule type="duplicateValues" dxfId="3" priority="10377"/>
    <cfRule type="duplicateValues" dxfId="3" priority="9894"/>
    <cfRule type="duplicateValues" dxfId="3" priority="9411"/>
    <cfRule type="duplicateValues" dxfId="3" priority="8928"/>
    <cfRule type="duplicateValues" dxfId="3" priority="8445"/>
    <cfRule type="duplicateValues" dxfId="3" priority="7962"/>
    <cfRule type="duplicateValues" dxfId="3" priority="7479"/>
  </conditionalFormatting>
  <conditionalFormatting sqref="D2347">
    <cfRule type="duplicateValues" dxfId="3" priority="14241"/>
    <cfRule type="duplicateValues" dxfId="3" priority="13758"/>
    <cfRule type="duplicateValues" dxfId="3" priority="13275"/>
    <cfRule type="duplicateValues" dxfId="3" priority="12792"/>
    <cfRule type="duplicateValues" dxfId="3" priority="12309"/>
    <cfRule type="duplicateValues" dxfId="3" priority="11826"/>
  </conditionalFormatting>
  <conditionalFormatting sqref="C2348">
    <cfRule type="duplicateValues" dxfId="3" priority="11342"/>
    <cfRule type="duplicateValues" dxfId="3" priority="10859"/>
    <cfRule type="duplicateValues" dxfId="3" priority="10376"/>
    <cfRule type="duplicateValues" dxfId="3" priority="9893"/>
    <cfRule type="duplicateValues" dxfId="3" priority="9410"/>
    <cfRule type="duplicateValues" dxfId="3" priority="8927"/>
    <cfRule type="duplicateValues" dxfId="3" priority="8444"/>
    <cfRule type="duplicateValues" dxfId="3" priority="7961"/>
    <cfRule type="duplicateValues" dxfId="3" priority="7478"/>
  </conditionalFormatting>
  <conditionalFormatting sqref="D2348">
    <cfRule type="duplicateValues" dxfId="3" priority="14240"/>
    <cfRule type="duplicateValues" dxfId="3" priority="13757"/>
    <cfRule type="duplicateValues" dxfId="3" priority="13274"/>
    <cfRule type="duplicateValues" dxfId="3" priority="12791"/>
    <cfRule type="duplicateValues" dxfId="3" priority="12308"/>
    <cfRule type="duplicateValues" dxfId="3" priority="11825"/>
  </conditionalFormatting>
  <conditionalFormatting sqref="C2349">
    <cfRule type="duplicateValues" dxfId="3" priority="11341"/>
    <cfRule type="duplicateValues" dxfId="3" priority="10858"/>
    <cfRule type="duplicateValues" dxfId="3" priority="10375"/>
    <cfRule type="duplicateValues" dxfId="3" priority="9892"/>
    <cfRule type="duplicateValues" dxfId="3" priority="9409"/>
    <cfRule type="duplicateValues" dxfId="3" priority="8926"/>
    <cfRule type="duplicateValues" dxfId="3" priority="8443"/>
    <cfRule type="duplicateValues" dxfId="3" priority="7960"/>
    <cfRule type="duplicateValues" dxfId="3" priority="7477"/>
  </conditionalFormatting>
  <conditionalFormatting sqref="D2349">
    <cfRule type="duplicateValues" dxfId="3" priority="14239"/>
    <cfRule type="duplicateValues" dxfId="3" priority="13756"/>
    <cfRule type="duplicateValues" dxfId="3" priority="13273"/>
    <cfRule type="duplicateValues" dxfId="3" priority="12790"/>
    <cfRule type="duplicateValues" dxfId="3" priority="12307"/>
    <cfRule type="duplicateValues" dxfId="3" priority="11824"/>
  </conditionalFormatting>
  <conditionalFormatting sqref="C2350">
    <cfRule type="duplicateValues" dxfId="3" priority="11340"/>
    <cfRule type="duplicateValues" dxfId="3" priority="10857"/>
    <cfRule type="duplicateValues" dxfId="3" priority="10374"/>
    <cfRule type="duplicateValues" dxfId="3" priority="9891"/>
    <cfRule type="duplicateValues" dxfId="3" priority="9408"/>
    <cfRule type="duplicateValues" dxfId="3" priority="8925"/>
    <cfRule type="duplicateValues" dxfId="3" priority="8442"/>
    <cfRule type="duplicateValues" dxfId="3" priority="7959"/>
    <cfRule type="duplicateValues" dxfId="3" priority="7476"/>
  </conditionalFormatting>
  <conditionalFormatting sqref="D2350">
    <cfRule type="duplicateValues" dxfId="3" priority="14238"/>
    <cfRule type="duplicateValues" dxfId="3" priority="13755"/>
    <cfRule type="duplicateValues" dxfId="3" priority="13272"/>
    <cfRule type="duplicateValues" dxfId="3" priority="12789"/>
    <cfRule type="duplicateValues" dxfId="3" priority="12306"/>
    <cfRule type="duplicateValues" dxfId="3" priority="11823"/>
  </conditionalFormatting>
  <conditionalFormatting sqref="C2351">
    <cfRule type="duplicateValues" dxfId="3" priority="11339"/>
    <cfRule type="duplicateValues" dxfId="3" priority="10856"/>
    <cfRule type="duplicateValues" dxfId="3" priority="10373"/>
    <cfRule type="duplicateValues" dxfId="3" priority="9890"/>
    <cfRule type="duplicateValues" dxfId="3" priority="9407"/>
    <cfRule type="duplicateValues" dxfId="3" priority="8924"/>
    <cfRule type="duplicateValues" dxfId="3" priority="8441"/>
    <cfRule type="duplicateValues" dxfId="3" priority="7958"/>
    <cfRule type="duplicateValues" dxfId="3" priority="7475"/>
  </conditionalFormatting>
  <conditionalFormatting sqref="D2351">
    <cfRule type="duplicateValues" dxfId="3" priority="14237"/>
    <cfRule type="duplicateValues" dxfId="3" priority="13754"/>
    <cfRule type="duplicateValues" dxfId="3" priority="13271"/>
    <cfRule type="duplicateValues" dxfId="3" priority="12788"/>
    <cfRule type="duplicateValues" dxfId="3" priority="12305"/>
    <cfRule type="duplicateValues" dxfId="3" priority="11822"/>
  </conditionalFormatting>
  <conditionalFormatting sqref="C2352">
    <cfRule type="duplicateValues" dxfId="3" priority="11338"/>
    <cfRule type="duplicateValues" dxfId="3" priority="10855"/>
    <cfRule type="duplicateValues" dxfId="3" priority="10372"/>
    <cfRule type="duplicateValues" dxfId="3" priority="9889"/>
    <cfRule type="duplicateValues" dxfId="3" priority="9406"/>
    <cfRule type="duplicateValues" dxfId="3" priority="8923"/>
    <cfRule type="duplicateValues" dxfId="3" priority="8440"/>
    <cfRule type="duplicateValues" dxfId="3" priority="7957"/>
    <cfRule type="duplicateValues" dxfId="3" priority="7474"/>
  </conditionalFormatting>
  <conditionalFormatting sqref="D2352">
    <cfRule type="duplicateValues" dxfId="3" priority="14236"/>
    <cfRule type="duplicateValues" dxfId="3" priority="13753"/>
    <cfRule type="duplicateValues" dxfId="3" priority="13270"/>
    <cfRule type="duplicateValues" dxfId="3" priority="12787"/>
    <cfRule type="duplicateValues" dxfId="3" priority="12304"/>
    <cfRule type="duplicateValues" dxfId="3" priority="11821"/>
  </conditionalFormatting>
  <conditionalFormatting sqref="C2353">
    <cfRule type="duplicateValues" dxfId="3" priority="11337"/>
    <cfRule type="duplicateValues" dxfId="3" priority="10854"/>
    <cfRule type="duplicateValues" dxfId="3" priority="10371"/>
    <cfRule type="duplicateValues" dxfId="3" priority="9888"/>
    <cfRule type="duplicateValues" dxfId="3" priority="9405"/>
    <cfRule type="duplicateValues" dxfId="3" priority="8922"/>
    <cfRule type="duplicateValues" dxfId="3" priority="8439"/>
    <cfRule type="duplicateValues" dxfId="3" priority="7956"/>
    <cfRule type="duplicateValues" dxfId="3" priority="7473"/>
  </conditionalFormatting>
  <conditionalFormatting sqref="D2353">
    <cfRule type="duplicateValues" dxfId="3" priority="14235"/>
    <cfRule type="duplicateValues" dxfId="3" priority="13752"/>
    <cfRule type="duplicateValues" dxfId="3" priority="13269"/>
    <cfRule type="duplicateValues" dxfId="3" priority="12786"/>
    <cfRule type="duplicateValues" dxfId="3" priority="12303"/>
    <cfRule type="duplicateValues" dxfId="3" priority="11820"/>
  </conditionalFormatting>
  <conditionalFormatting sqref="C2354">
    <cfRule type="duplicateValues" dxfId="3" priority="11336"/>
    <cfRule type="duplicateValues" dxfId="3" priority="10853"/>
    <cfRule type="duplicateValues" dxfId="3" priority="10370"/>
    <cfRule type="duplicateValues" dxfId="3" priority="9887"/>
    <cfRule type="duplicateValues" dxfId="3" priority="9404"/>
    <cfRule type="duplicateValues" dxfId="3" priority="8921"/>
    <cfRule type="duplicateValues" dxfId="3" priority="8438"/>
    <cfRule type="duplicateValues" dxfId="3" priority="7955"/>
    <cfRule type="duplicateValues" dxfId="3" priority="7472"/>
  </conditionalFormatting>
  <conditionalFormatting sqref="D2354">
    <cfRule type="duplicateValues" dxfId="3" priority="14234"/>
    <cfRule type="duplicateValues" dxfId="3" priority="13751"/>
    <cfRule type="duplicateValues" dxfId="3" priority="13268"/>
    <cfRule type="duplicateValues" dxfId="3" priority="12785"/>
    <cfRule type="duplicateValues" dxfId="3" priority="12302"/>
    <cfRule type="duplicateValues" dxfId="3" priority="11819"/>
  </conditionalFormatting>
  <conditionalFormatting sqref="C2355">
    <cfRule type="duplicateValues" dxfId="3" priority="11335"/>
    <cfRule type="duplicateValues" dxfId="3" priority="10852"/>
    <cfRule type="duplicateValues" dxfId="3" priority="10369"/>
    <cfRule type="duplicateValues" dxfId="3" priority="9886"/>
    <cfRule type="duplicateValues" dxfId="3" priority="9403"/>
    <cfRule type="duplicateValues" dxfId="3" priority="8920"/>
    <cfRule type="duplicateValues" dxfId="3" priority="8437"/>
    <cfRule type="duplicateValues" dxfId="3" priority="7954"/>
    <cfRule type="duplicateValues" dxfId="3" priority="7471"/>
  </conditionalFormatting>
  <conditionalFormatting sqref="D2355">
    <cfRule type="duplicateValues" dxfId="3" priority="14233"/>
    <cfRule type="duplicateValues" dxfId="3" priority="13750"/>
    <cfRule type="duplicateValues" dxfId="3" priority="13267"/>
    <cfRule type="duplicateValues" dxfId="3" priority="12784"/>
    <cfRule type="duplicateValues" dxfId="3" priority="12301"/>
    <cfRule type="duplicateValues" dxfId="3" priority="11818"/>
  </conditionalFormatting>
  <conditionalFormatting sqref="C2356">
    <cfRule type="duplicateValues" dxfId="3" priority="11334"/>
    <cfRule type="duplicateValues" dxfId="3" priority="10851"/>
    <cfRule type="duplicateValues" dxfId="3" priority="10368"/>
    <cfRule type="duplicateValues" dxfId="3" priority="9885"/>
    <cfRule type="duplicateValues" dxfId="3" priority="9402"/>
    <cfRule type="duplicateValues" dxfId="3" priority="8919"/>
    <cfRule type="duplicateValues" dxfId="3" priority="8436"/>
    <cfRule type="duplicateValues" dxfId="3" priority="7953"/>
    <cfRule type="duplicateValues" dxfId="3" priority="7470"/>
  </conditionalFormatting>
  <conditionalFormatting sqref="D2356">
    <cfRule type="duplicateValues" dxfId="3" priority="14232"/>
    <cfRule type="duplicateValues" dxfId="3" priority="13749"/>
    <cfRule type="duplicateValues" dxfId="3" priority="13266"/>
    <cfRule type="duplicateValues" dxfId="3" priority="12783"/>
    <cfRule type="duplicateValues" dxfId="3" priority="12300"/>
    <cfRule type="duplicateValues" dxfId="3" priority="11817"/>
  </conditionalFormatting>
  <conditionalFormatting sqref="C2357">
    <cfRule type="duplicateValues" dxfId="3" priority="11333"/>
    <cfRule type="duplicateValues" dxfId="3" priority="10850"/>
    <cfRule type="duplicateValues" dxfId="3" priority="10367"/>
    <cfRule type="duplicateValues" dxfId="3" priority="9884"/>
    <cfRule type="duplicateValues" dxfId="3" priority="9401"/>
    <cfRule type="duplicateValues" dxfId="3" priority="8918"/>
    <cfRule type="duplicateValues" dxfId="3" priority="8435"/>
    <cfRule type="duplicateValues" dxfId="3" priority="7952"/>
    <cfRule type="duplicateValues" dxfId="3" priority="7469"/>
  </conditionalFormatting>
  <conditionalFormatting sqref="D2357">
    <cfRule type="duplicateValues" dxfId="3" priority="14231"/>
    <cfRule type="duplicateValues" dxfId="3" priority="13748"/>
    <cfRule type="duplicateValues" dxfId="3" priority="13265"/>
    <cfRule type="duplicateValues" dxfId="3" priority="12782"/>
    <cfRule type="duplicateValues" dxfId="3" priority="12299"/>
    <cfRule type="duplicateValues" dxfId="3" priority="11816"/>
  </conditionalFormatting>
  <conditionalFormatting sqref="C2358">
    <cfRule type="duplicateValues" dxfId="3" priority="11332"/>
    <cfRule type="duplicateValues" dxfId="3" priority="10849"/>
    <cfRule type="duplicateValues" dxfId="3" priority="10366"/>
    <cfRule type="duplicateValues" dxfId="3" priority="9883"/>
    <cfRule type="duplicateValues" dxfId="3" priority="9400"/>
    <cfRule type="duplicateValues" dxfId="3" priority="8917"/>
    <cfRule type="duplicateValues" dxfId="3" priority="8434"/>
    <cfRule type="duplicateValues" dxfId="3" priority="7951"/>
    <cfRule type="duplicateValues" dxfId="3" priority="7468"/>
  </conditionalFormatting>
  <conditionalFormatting sqref="D2358">
    <cfRule type="duplicateValues" dxfId="3" priority="14230"/>
    <cfRule type="duplicateValues" dxfId="3" priority="13747"/>
    <cfRule type="duplicateValues" dxfId="3" priority="13264"/>
    <cfRule type="duplicateValues" dxfId="3" priority="12781"/>
    <cfRule type="duplicateValues" dxfId="3" priority="12298"/>
    <cfRule type="duplicateValues" dxfId="3" priority="11815"/>
  </conditionalFormatting>
  <conditionalFormatting sqref="C2359">
    <cfRule type="duplicateValues" dxfId="3" priority="11331"/>
    <cfRule type="duplicateValues" dxfId="3" priority="10848"/>
    <cfRule type="duplicateValues" dxfId="3" priority="10365"/>
    <cfRule type="duplicateValues" dxfId="3" priority="9882"/>
    <cfRule type="duplicateValues" dxfId="3" priority="9399"/>
    <cfRule type="duplicateValues" dxfId="3" priority="8916"/>
    <cfRule type="duplicateValues" dxfId="3" priority="8433"/>
    <cfRule type="duplicateValues" dxfId="3" priority="7950"/>
    <cfRule type="duplicateValues" dxfId="3" priority="7467"/>
  </conditionalFormatting>
  <conditionalFormatting sqref="D2359">
    <cfRule type="duplicateValues" dxfId="3" priority="14229"/>
    <cfRule type="duplicateValues" dxfId="3" priority="13746"/>
    <cfRule type="duplicateValues" dxfId="3" priority="13263"/>
    <cfRule type="duplicateValues" dxfId="3" priority="12780"/>
    <cfRule type="duplicateValues" dxfId="3" priority="12297"/>
    <cfRule type="duplicateValues" dxfId="3" priority="11814"/>
  </conditionalFormatting>
  <conditionalFormatting sqref="C2360">
    <cfRule type="duplicateValues" dxfId="3" priority="11330"/>
    <cfRule type="duplicateValues" dxfId="3" priority="10847"/>
    <cfRule type="duplicateValues" dxfId="3" priority="10364"/>
    <cfRule type="duplicateValues" dxfId="3" priority="9881"/>
    <cfRule type="duplicateValues" dxfId="3" priority="9398"/>
    <cfRule type="duplicateValues" dxfId="3" priority="8915"/>
    <cfRule type="duplicateValues" dxfId="3" priority="8432"/>
    <cfRule type="duplicateValues" dxfId="3" priority="7949"/>
    <cfRule type="duplicateValues" dxfId="3" priority="7466"/>
  </conditionalFormatting>
  <conditionalFormatting sqref="D2360">
    <cfRule type="duplicateValues" dxfId="3" priority="14228"/>
    <cfRule type="duplicateValues" dxfId="3" priority="13745"/>
    <cfRule type="duplicateValues" dxfId="3" priority="13262"/>
    <cfRule type="duplicateValues" dxfId="3" priority="12779"/>
    <cfRule type="duplicateValues" dxfId="3" priority="12296"/>
    <cfRule type="duplicateValues" dxfId="3" priority="11813"/>
  </conditionalFormatting>
  <conditionalFormatting sqref="C2361">
    <cfRule type="duplicateValues" dxfId="3" priority="11329"/>
    <cfRule type="duplicateValues" dxfId="3" priority="10846"/>
    <cfRule type="duplicateValues" dxfId="3" priority="10363"/>
    <cfRule type="duplicateValues" dxfId="3" priority="9880"/>
    <cfRule type="duplicateValues" dxfId="3" priority="9397"/>
    <cfRule type="duplicateValues" dxfId="3" priority="8914"/>
    <cfRule type="duplicateValues" dxfId="3" priority="8431"/>
    <cfRule type="duplicateValues" dxfId="3" priority="7948"/>
    <cfRule type="duplicateValues" dxfId="3" priority="7465"/>
  </conditionalFormatting>
  <conditionalFormatting sqref="D2361">
    <cfRule type="duplicateValues" dxfId="3" priority="14227"/>
    <cfRule type="duplicateValues" dxfId="3" priority="13744"/>
    <cfRule type="duplicateValues" dxfId="3" priority="13261"/>
    <cfRule type="duplicateValues" dxfId="3" priority="12778"/>
    <cfRule type="duplicateValues" dxfId="3" priority="12295"/>
    <cfRule type="duplicateValues" dxfId="3" priority="11812"/>
  </conditionalFormatting>
  <conditionalFormatting sqref="C2362">
    <cfRule type="duplicateValues" dxfId="3" priority="11328"/>
    <cfRule type="duplicateValues" dxfId="3" priority="10845"/>
    <cfRule type="duplicateValues" dxfId="3" priority="10362"/>
    <cfRule type="duplicateValues" dxfId="3" priority="9879"/>
    <cfRule type="duplicateValues" dxfId="3" priority="9396"/>
    <cfRule type="duplicateValues" dxfId="3" priority="8913"/>
    <cfRule type="duplicateValues" dxfId="3" priority="8430"/>
    <cfRule type="duplicateValues" dxfId="3" priority="7947"/>
    <cfRule type="duplicateValues" dxfId="3" priority="7464"/>
  </conditionalFormatting>
  <conditionalFormatting sqref="D2362">
    <cfRule type="duplicateValues" dxfId="3" priority="14226"/>
    <cfRule type="duplicateValues" dxfId="3" priority="13743"/>
    <cfRule type="duplicateValues" dxfId="3" priority="13260"/>
    <cfRule type="duplicateValues" dxfId="3" priority="12777"/>
    <cfRule type="duplicateValues" dxfId="3" priority="12294"/>
    <cfRule type="duplicateValues" dxfId="3" priority="11811"/>
  </conditionalFormatting>
  <conditionalFormatting sqref="C2363">
    <cfRule type="duplicateValues" dxfId="3" priority="11327"/>
    <cfRule type="duplicateValues" dxfId="3" priority="10844"/>
    <cfRule type="duplicateValues" dxfId="3" priority="10361"/>
    <cfRule type="duplicateValues" dxfId="3" priority="9878"/>
    <cfRule type="duplicateValues" dxfId="3" priority="9395"/>
    <cfRule type="duplicateValues" dxfId="3" priority="8912"/>
    <cfRule type="duplicateValues" dxfId="3" priority="8429"/>
    <cfRule type="duplicateValues" dxfId="3" priority="7946"/>
    <cfRule type="duplicateValues" dxfId="3" priority="7463"/>
  </conditionalFormatting>
  <conditionalFormatting sqref="D2363">
    <cfRule type="duplicateValues" dxfId="3" priority="14225"/>
    <cfRule type="duplicateValues" dxfId="3" priority="13742"/>
    <cfRule type="duplicateValues" dxfId="3" priority="13259"/>
    <cfRule type="duplicateValues" dxfId="3" priority="12776"/>
    <cfRule type="duplicateValues" dxfId="3" priority="12293"/>
    <cfRule type="duplicateValues" dxfId="3" priority="11810"/>
  </conditionalFormatting>
  <conditionalFormatting sqref="C2364">
    <cfRule type="duplicateValues" dxfId="3" priority="11326"/>
    <cfRule type="duplicateValues" dxfId="3" priority="10843"/>
    <cfRule type="duplicateValues" dxfId="3" priority="10360"/>
    <cfRule type="duplicateValues" dxfId="3" priority="9877"/>
    <cfRule type="duplicateValues" dxfId="3" priority="9394"/>
    <cfRule type="duplicateValues" dxfId="3" priority="8911"/>
    <cfRule type="duplicateValues" dxfId="3" priority="8428"/>
    <cfRule type="duplicateValues" dxfId="3" priority="7945"/>
    <cfRule type="duplicateValues" dxfId="3" priority="7462"/>
  </conditionalFormatting>
  <conditionalFormatting sqref="D2364">
    <cfRule type="duplicateValues" dxfId="3" priority="14224"/>
    <cfRule type="duplicateValues" dxfId="3" priority="13741"/>
    <cfRule type="duplicateValues" dxfId="3" priority="13258"/>
    <cfRule type="duplicateValues" dxfId="3" priority="12775"/>
    <cfRule type="duplicateValues" dxfId="3" priority="12292"/>
    <cfRule type="duplicateValues" dxfId="3" priority="11809"/>
  </conditionalFormatting>
  <conditionalFormatting sqref="C2365">
    <cfRule type="duplicateValues" dxfId="3" priority="11325"/>
    <cfRule type="duplicateValues" dxfId="3" priority="10842"/>
    <cfRule type="duplicateValues" dxfId="3" priority="10359"/>
    <cfRule type="duplicateValues" dxfId="3" priority="9876"/>
    <cfRule type="duplicateValues" dxfId="3" priority="9393"/>
    <cfRule type="duplicateValues" dxfId="3" priority="8910"/>
    <cfRule type="duplicateValues" dxfId="3" priority="8427"/>
    <cfRule type="duplicateValues" dxfId="3" priority="7944"/>
    <cfRule type="duplicateValues" dxfId="3" priority="7461"/>
  </conditionalFormatting>
  <conditionalFormatting sqref="D2365">
    <cfRule type="duplicateValues" dxfId="3" priority="14223"/>
    <cfRule type="duplicateValues" dxfId="3" priority="13740"/>
    <cfRule type="duplicateValues" dxfId="3" priority="13257"/>
    <cfRule type="duplicateValues" dxfId="3" priority="12774"/>
    <cfRule type="duplicateValues" dxfId="3" priority="12291"/>
    <cfRule type="duplicateValues" dxfId="3" priority="11808"/>
  </conditionalFormatting>
  <conditionalFormatting sqref="C2366">
    <cfRule type="duplicateValues" dxfId="3" priority="11324"/>
    <cfRule type="duplicateValues" dxfId="3" priority="10841"/>
    <cfRule type="duplicateValues" dxfId="3" priority="10358"/>
    <cfRule type="duplicateValues" dxfId="3" priority="9875"/>
    <cfRule type="duplicateValues" dxfId="3" priority="9392"/>
    <cfRule type="duplicateValues" dxfId="3" priority="8909"/>
    <cfRule type="duplicateValues" dxfId="3" priority="8426"/>
    <cfRule type="duplicateValues" dxfId="3" priority="7943"/>
    <cfRule type="duplicateValues" dxfId="3" priority="7460"/>
  </conditionalFormatting>
  <conditionalFormatting sqref="D2366">
    <cfRule type="duplicateValues" dxfId="3" priority="14222"/>
    <cfRule type="duplicateValues" dxfId="3" priority="13739"/>
    <cfRule type="duplicateValues" dxfId="3" priority="13256"/>
    <cfRule type="duplicateValues" dxfId="3" priority="12773"/>
    <cfRule type="duplicateValues" dxfId="3" priority="12290"/>
    <cfRule type="duplicateValues" dxfId="3" priority="11807"/>
  </conditionalFormatting>
  <conditionalFormatting sqref="C2367">
    <cfRule type="duplicateValues" dxfId="3" priority="11323"/>
    <cfRule type="duplicateValues" dxfId="3" priority="10840"/>
    <cfRule type="duplicateValues" dxfId="3" priority="10357"/>
    <cfRule type="duplicateValues" dxfId="3" priority="9874"/>
    <cfRule type="duplicateValues" dxfId="3" priority="9391"/>
    <cfRule type="duplicateValues" dxfId="3" priority="8908"/>
    <cfRule type="duplicateValues" dxfId="3" priority="8425"/>
    <cfRule type="duplicateValues" dxfId="3" priority="7942"/>
    <cfRule type="duplicateValues" dxfId="3" priority="7459"/>
  </conditionalFormatting>
  <conditionalFormatting sqref="D2367">
    <cfRule type="duplicateValues" dxfId="3" priority="14221"/>
    <cfRule type="duplicateValues" dxfId="3" priority="13738"/>
    <cfRule type="duplicateValues" dxfId="3" priority="13255"/>
    <cfRule type="duplicateValues" dxfId="3" priority="12772"/>
    <cfRule type="duplicateValues" dxfId="3" priority="12289"/>
    <cfRule type="duplicateValues" dxfId="3" priority="11806"/>
  </conditionalFormatting>
  <conditionalFormatting sqref="C2368">
    <cfRule type="duplicateValues" dxfId="3" priority="11322"/>
    <cfRule type="duplicateValues" dxfId="3" priority="10839"/>
    <cfRule type="duplicateValues" dxfId="3" priority="10356"/>
    <cfRule type="duplicateValues" dxfId="3" priority="9873"/>
    <cfRule type="duplicateValues" dxfId="3" priority="9390"/>
    <cfRule type="duplicateValues" dxfId="3" priority="8907"/>
    <cfRule type="duplicateValues" dxfId="3" priority="8424"/>
    <cfRule type="duplicateValues" dxfId="3" priority="7941"/>
    <cfRule type="duplicateValues" dxfId="3" priority="7458"/>
  </conditionalFormatting>
  <conditionalFormatting sqref="D2368">
    <cfRule type="duplicateValues" dxfId="3" priority="14220"/>
    <cfRule type="duplicateValues" dxfId="3" priority="13737"/>
    <cfRule type="duplicateValues" dxfId="3" priority="13254"/>
    <cfRule type="duplicateValues" dxfId="3" priority="12771"/>
    <cfRule type="duplicateValues" dxfId="3" priority="12288"/>
    <cfRule type="duplicateValues" dxfId="3" priority="11805"/>
  </conditionalFormatting>
  <conditionalFormatting sqref="C2369">
    <cfRule type="duplicateValues" dxfId="3" priority="11321"/>
    <cfRule type="duplicateValues" dxfId="3" priority="10838"/>
    <cfRule type="duplicateValues" dxfId="3" priority="10355"/>
    <cfRule type="duplicateValues" dxfId="3" priority="9872"/>
    <cfRule type="duplicateValues" dxfId="3" priority="9389"/>
    <cfRule type="duplicateValues" dxfId="3" priority="8906"/>
    <cfRule type="duplicateValues" dxfId="3" priority="8423"/>
    <cfRule type="duplicateValues" dxfId="3" priority="7940"/>
    <cfRule type="duplicateValues" dxfId="3" priority="7457"/>
  </conditionalFormatting>
  <conditionalFormatting sqref="D2369">
    <cfRule type="duplicateValues" dxfId="3" priority="14219"/>
    <cfRule type="duplicateValues" dxfId="3" priority="13736"/>
    <cfRule type="duplicateValues" dxfId="3" priority="13253"/>
    <cfRule type="duplicateValues" dxfId="3" priority="12770"/>
    <cfRule type="duplicateValues" dxfId="3" priority="12287"/>
    <cfRule type="duplicateValues" dxfId="3" priority="11804"/>
  </conditionalFormatting>
  <conditionalFormatting sqref="C2370">
    <cfRule type="duplicateValues" dxfId="3" priority="11320"/>
    <cfRule type="duplicateValues" dxfId="3" priority="10837"/>
    <cfRule type="duplicateValues" dxfId="3" priority="10354"/>
    <cfRule type="duplicateValues" dxfId="3" priority="9871"/>
    <cfRule type="duplicateValues" dxfId="3" priority="9388"/>
    <cfRule type="duplicateValues" dxfId="3" priority="8905"/>
    <cfRule type="duplicateValues" dxfId="3" priority="8422"/>
    <cfRule type="duplicateValues" dxfId="3" priority="7939"/>
    <cfRule type="duplicateValues" dxfId="3" priority="7456"/>
  </conditionalFormatting>
  <conditionalFormatting sqref="D2370">
    <cfRule type="duplicateValues" dxfId="3" priority="14218"/>
    <cfRule type="duplicateValues" dxfId="3" priority="13735"/>
    <cfRule type="duplicateValues" dxfId="3" priority="13252"/>
    <cfRule type="duplicateValues" dxfId="3" priority="12769"/>
    <cfRule type="duplicateValues" dxfId="3" priority="12286"/>
    <cfRule type="duplicateValues" dxfId="3" priority="11803"/>
  </conditionalFormatting>
  <conditionalFormatting sqref="C2371">
    <cfRule type="duplicateValues" dxfId="3" priority="11319"/>
    <cfRule type="duplicateValues" dxfId="3" priority="10836"/>
    <cfRule type="duplicateValues" dxfId="3" priority="10353"/>
    <cfRule type="duplicateValues" dxfId="3" priority="9870"/>
    <cfRule type="duplicateValues" dxfId="3" priority="9387"/>
    <cfRule type="duplicateValues" dxfId="3" priority="8904"/>
    <cfRule type="duplicateValues" dxfId="3" priority="8421"/>
    <cfRule type="duplicateValues" dxfId="3" priority="7938"/>
    <cfRule type="duplicateValues" dxfId="3" priority="7455"/>
  </conditionalFormatting>
  <conditionalFormatting sqref="D2371">
    <cfRule type="duplicateValues" dxfId="3" priority="14217"/>
    <cfRule type="duplicateValues" dxfId="3" priority="13734"/>
    <cfRule type="duplicateValues" dxfId="3" priority="13251"/>
    <cfRule type="duplicateValues" dxfId="3" priority="12768"/>
    <cfRule type="duplicateValues" dxfId="3" priority="12285"/>
    <cfRule type="duplicateValues" dxfId="3" priority="11802"/>
  </conditionalFormatting>
  <conditionalFormatting sqref="C2372">
    <cfRule type="duplicateValues" dxfId="3" priority="11318"/>
    <cfRule type="duplicateValues" dxfId="3" priority="10835"/>
    <cfRule type="duplicateValues" dxfId="3" priority="10352"/>
    <cfRule type="duplicateValues" dxfId="3" priority="9869"/>
    <cfRule type="duplicateValues" dxfId="3" priority="9386"/>
    <cfRule type="duplicateValues" dxfId="3" priority="8903"/>
    <cfRule type="duplicateValues" dxfId="3" priority="8420"/>
    <cfRule type="duplicateValues" dxfId="3" priority="7937"/>
    <cfRule type="duplicateValues" dxfId="3" priority="7454"/>
  </conditionalFormatting>
  <conditionalFormatting sqref="D2372">
    <cfRule type="duplicateValues" dxfId="3" priority="14216"/>
    <cfRule type="duplicateValues" dxfId="3" priority="13733"/>
    <cfRule type="duplicateValues" dxfId="3" priority="13250"/>
    <cfRule type="duplicateValues" dxfId="3" priority="12767"/>
    <cfRule type="duplicateValues" dxfId="3" priority="12284"/>
    <cfRule type="duplicateValues" dxfId="3" priority="11801"/>
  </conditionalFormatting>
  <conditionalFormatting sqref="C2373">
    <cfRule type="duplicateValues" dxfId="3" priority="11317"/>
    <cfRule type="duplicateValues" dxfId="3" priority="10834"/>
    <cfRule type="duplicateValues" dxfId="3" priority="10351"/>
    <cfRule type="duplicateValues" dxfId="3" priority="9868"/>
    <cfRule type="duplicateValues" dxfId="3" priority="9385"/>
    <cfRule type="duplicateValues" dxfId="3" priority="8902"/>
    <cfRule type="duplicateValues" dxfId="3" priority="8419"/>
    <cfRule type="duplicateValues" dxfId="3" priority="7936"/>
    <cfRule type="duplicateValues" dxfId="3" priority="7453"/>
  </conditionalFormatting>
  <conditionalFormatting sqref="D2373">
    <cfRule type="duplicateValues" dxfId="3" priority="14215"/>
    <cfRule type="duplicateValues" dxfId="3" priority="13732"/>
    <cfRule type="duplicateValues" dxfId="3" priority="13249"/>
    <cfRule type="duplicateValues" dxfId="3" priority="12766"/>
    <cfRule type="duplicateValues" dxfId="3" priority="12283"/>
    <cfRule type="duplicateValues" dxfId="3" priority="11800"/>
  </conditionalFormatting>
  <conditionalFormatting sqref="C2374">
    <cfRule type="duplicateValues" dxfId="3" priority="11316"/>
    <cfRule type="duplicateValues" dxfId="3" priority="10833"/>
    <cfRule type="duplicateValues" dxfId="3" priority="10350"/>
    <cfRule type="duplicateValues" dxfId="3" priority="9867"/>
    <cfRule type="duplicateValues" dxfId="3" priority="9384"/>
    <cfRule type="duplicateValues" dxfId="3" priority="8901"/>
    <cfRule type="duplicateValues" dxfId="3" priority="8418"/>
    <cfRule type="duplicateValues" dxfId="3" priority="7935"/>
    <cfRule type="duplicateValues" dxfId="3" priority="7452"/>
  </conditionalFormatting>
  <conditionalFormatting sqref="D2374">
    <cfRule type="duplicateValues" dxfId="3" priority="14214"/>
    <cfRule type="duplicateValues" dxfId="3" priority="13731"/>
    <cfRule type="duplicateValues" dxfId="3" priority="13248"/>
    <cfRule type="duplicateValues" dxfId="3" priority="12765"/>
    <cfRule type="duplicateValues" dxfId="3" priority="12282"/>
    <cfRule type="duplicateValues" dxfId="3" priority="11799"/>
  </conditionalFormatting>
  <conditionalFormatting sqref="C2375">
    <cfRule type="duplicateValues" dxfId="3" priority="11315"/>
    <cfRule type="duplicateValues" dxfId="3" priority="10832"/>
    <cfRule type="duplicateValues" dxfId="3" priority="10349"/>
    <cfRule type="duplicateValues" dxfId="3" priority="9866"/>
    <cfRule type="duplicateValues" dxfId="3" priority="9383"/>
    <cfRule type="duplicateValues" dxfId="3" priority="8900"/>
    <cfRule type="duplicateValues" dxfId="3" priority="8417"/>
    <cfRule type="duplicateValues" dxfId="3" priority="7934"/>
    <cfRule type="duplicateValues" dxfId="3" priority="7451"/>
  </conditionalFormatting>
  <conditionalFormatting sqref="D2375">
    <cfRule type="duplicateValues" dxfId="3" priority="14213"/>
    <cfRule type="duplicateValues" dxfId="3" priority="13730"/>
    <cfRule type="duplicateValues" dxfId="3" priority="13247"/>
    <cfRule type="duplicateValues" dxfId="3" priority="12764"/>
    <cfRule type="duplicateValues" dxfId="3" priority="12281"/>
    <cfRule type="duplicateValues" dxfId="3" priority="11798"/>
  </conditionalFormatting>
  <conditionalFormatting sqref="C2376">
    <cfRule type="duplicateValues" dxfId="3" priority="11314"/>
    <cfRule type="duplicateValues" dxfId="3" priority="10831"/>
    <cfRule type="duplicateValues" dxfId="3" priority="10348"/>
    <cfRule type="duplicateValues" dxfId="3" priority="9865"/>
    <cfRule type="duplicateValues" dxfId="3" priority="9382"/>
    <cfRule type="duplicateValues" dxfId="3" priority="8899"/>
    <cfRule type="duplicateValues" dxfId="3" priority="8416"/>
    <cfRule type="duplicateValues" dxfId="3" priority="7933"/>
    <cfRule type="duplicateValues" dxfId="3" priority="7450"/>
  </conditionalFormatting>
  <conditionalFormatting sqref="D2376">
    <cfRule type="duplicateValues" dxfId="3" priority="14212"/>
    <cfRule type="duplicateValues" dxfId="3" priority="13729"/>
    <cfRule type="duplicateValues" dxfId="3" priority="13246"/>
    <cfRule type="duplicateValues" dxfId="3" priority="12763"/>
    <cfRule type="duplicateValues" dxfId="3" priority="12280"/>
    <cfRule type="duplicateValues" dxfId="3" priority="11797"/>
  </conditionalFormatting>
  <conditionalFormatting sqref="C2377">
    <cfRule type="duplicateValues" dxfId="3" priority="11313"/>
    <cfRule type="duplicateValues" dxfId="3" priority="10830"/>
    <cfRule type="duplicateValues" dxfId="3" priority="10347"/>
    <cfRule type="duplicateValues" dxfId="3" priority="9864"/>
    <cfRule type="duplicateValues" dxfId="3" priority="9381"/>
    <cfRule type="duplicateValues" dxfId="3" priority="8898"/>
    <cfRule type="duplicateValues" dxfId="3" priority="8415"/>
    <cfRule type="duplicateValues" dxfId="3" priority="7932"/>
    <cfRule type="duplicateValues" dxfId="3" priority="7449"/>
  </conditionalFormatting>
  <conditionalFormatting sqref="D2377">
    <cfRule type="duplicateValues" dxfId="3" priority="14211"/>
    <cfRule type="duplicateValues" dxfId="3" priority="13728"/>
    <cfRule type="duplicateValues" dxfId="3" priority="13245"/>
    <cfRule type="duplicateValues" dxfId="3" priority="12762"/>
    <cfRule type="duplicateValues" dxfId="3" priority="12279"/>
    <cfRule type="duplicateValues" dxfId="3" priority="11796"/>
  </conditionalFormatting>
  <conditionalFormatting sqref="C2378">
    <cfRule type="duplicateValues" dxfId="3" priority="11312"/>
    <cfRule type="duplicateValues" dxfId="3" priority="10829"/>
    <cfRule type="duplicateValues" dxfId="3" priority="10346"/>
    <cfRule type="duplicateValues" dxfId="3" priority="9863"/>
    <cfRule type="duplicateValues" dxfId="3" priority="9380"/>
    <cfRule type="duplicateValues" dxfId="3" priority="8897"/>
    <cfRule type="duplicateValues" dxfId="3" priority="8414"/>
    <cfRule type="duplicateValues" dxfId="3" priority="7931"/>
    <cfRule type="duplicateValues" dxfId="3" priority="7448"/>
  </conditionalFormatting>
  <conditionalFormatting sqref="D2378">
    <cfRule type="duplicateValues" dxfId="3" priority="14210"/>
    <cfRule type="duplicateValues" dxfId="3" priority="13727"/>
    <cfRule type="duplicateValues" dxfId="3" priority="13244"/>
    <cfRule type="duplicateValues" dxfId="3" priority="12761"/>
    <cfRule type="duplicateValues" dxfId="3" priority="12278"/>
    <cfRule type="duplicateValues" dxfId="3" priority="11795"/>
  </conditionalFormatting>
  <conditionalFormatting sqref="C2379">
    <cfRule type="duplicateValues" dxfId="3" priority="11311"/>
    <cfRule type="duplicateValues" dxfId="3" priority="10828"/>
    <cfRule type="duplicateValues" dxfId="3" priority="10345"/>
    <cfRule type="duplicateValues" dxfId="3" priority="9862"/>
    <cfRule type="duplicateValues" dxfId="3" priority="9379"/>
    <cfRule type="duplicateValues" dxfId="3" priority="8896"/>
    <cfRule type="duplicateValues" dxfId="3" priority="8413"/>
    <cfRule type="duplicateValues" dxfId="3" priority="7930"/>
    <cfRule type="duplicateValues" dxfId="3" priority="7447"/>
  </conditionalFormatting>
  <conditionalFormatting sqref="D2379">
    <cfRule type="duplicateValues" dxfId="3" priority="14209"/>
    <cfRule type="duplicateValues" dxfId="3" priority="13726"/>
    <cfRule type="duplicateValues" dxfId="3" priority="13243"/>
    <cfRule type="duplicateValues" dxfId="3" priority="12760"/>
    <cfRule type="duplicateValues" dxfId="3" priority="12277"/>
    <cfRule type="duplicateValues" dxfId="3" priority="11794"/>
  </conditionalFormatting>
  <conditionalFormatting sqref="C2380">
    <cfRule type="duplicateValues" dxfId="3" priority="11310"/>
    <cfRule type="duplicateValues" dxfId="3" priority="10827"/>
    <cfRule type="duplicateValues" dxfId="3" priority="10344"/>
    <cfRule type="duplicateValues" dxfId="3" priority="9861"/>
    <cfRule type="duplicateValues" dxfId="3" priority="9378"/>
    <cfRule type="duplicateValues" dxfId="3" priority="8895"/>
    <cfRule type="duplicateValues" dxfId="3" priority="8412"/>
    <cfRule type="duplicateValues" dxfId="3" priority="7929"/>
    <cfRule type="duplicateValues" dxfId="3" priority="7446"/>
  </conditionalFormatting>
  <conditionalFormatting sqref="D2380">
    <cfRule type="duplicateValues" dxfId="3" priority="14208"/>
    <cfRule type="duplicateValues" dxfId="3" priority="13725"/>
    <cfRule type="duplicateValues" dxfId="3" priority="13242"/>
    <cfRule type="duplicateValues" dxfId="3" priority="12759"/>
    <cfRule type="duplicateValues" dxfId="3" priority="12276"/>
    <cfRule type="duplicateValues" dxfId="3" priority="11793"/>
  </conditionalFormatting>
  <conditionalFormatting sqref="C2381">
    <cfRule type="duplicateValues" dxfId="3" priority="11309"/>
    <cfRule type="duplicateValues" dxfId="3" priority="10826"/>
    <cfRule type="duplicateValues" dxfId="3" priority="10343"/>
    <cfRule type="duplicateValues" dxfId="3" priority="9860"/>
    <cfRule type="duplicateValues" dxfId="3" priority="9377"/>
    <cfRule type="duplicateValues" dxfId="3" priority="8894"/>
    <cfRule type="duplicateValues" dxfId="3" priority="8411"/>
    <cfRule type="duplicateValues" dxfId="3" priority="7928"/>
    <cfRule type="duplicateValues" dxfId="3" priority="7445"/>
  </conditionalFormatting>
  <conditionalFormatting sqref="D2381">
    <cfRule type="duplicateValues" dxfId="3" priority="14207"/>
    <cfRule type="duplicateValues" dxfId="3" priority="13724"/>
    <cfRule type="duplicateValues" dxfId="3" priority="13241"/>
    <cfRule type="duplicateValues" dxfId="3" priority="12758"/>
    <cfRule type="duplicateValues" dxfId="3" priority="12275"/>
    <cfRule type="duplicateValues" dxfId="3" priority="11792"/>
  </conditionalFormatting>
  <conditionalFormatting sqref="C2382">
    <cfRule type="duplicateValues" dxfId="3" priority="11308"/>
    <cfRule type="duplicateValues" dxfId="3" priority="10825"/>
    <cfRule type="duplicateValues" dxfId="3" priority="10342"/>
    <cfRule type="duplicateValues" dxfId="3" priority="9859"/>
    <cfRule type="duplicateValues" dxfId="3" priority="9376"/>
    <cfRule type="duplicateValues" dxfId="3" priority="8893"/>
    <cfRule type="duplicateValues" dxfId="3" priority="8410"/>
    <cfRule type="duplicateValues" dxfId="3" priority="7927"/>
    <cfRule type="duplicateValues" dxfId="3" priority="7444"/>
  </conditionalFormatting>
  <conditionalFormatting sqref="D2382">
    <cfRule type="duplicateValues" dxfId="3" priority="14206"/>
    <cfRule type="duplicateValues" dxfId="3" priority="13723"/>
    <cfRule type="duplicateValues" dxfId="3" priority="13240"/>
    <cfRule type="duplicateValues" dxfId="3" priority="12757"/>
    <cfRule type="duplicateValues" dxfId="3" priority="12274"/>
    <cfRule type="duplicateValues" dxfId="3" priority="11791"/>
  </conditionalFormatting>
  <conditionalFormatting sqref="C2383">
    <cfRule type="duplicateValues" dxfId="3" priority="11307"/>
    <cfRule type="duplicateValues" dxfId="3" priority="10824"/>
    <cfRule type="duplicateValues" dxfId="3" priority="10341"/>
    <cfRule type="duplicateValues" dxfId="3" priority="9858"/>
    <cfRule type="duplicateValues" dxfId="3" priority="9375"/>
    <cfRule type="duplicateValues" dxfId="3" priority="8892"/>
    <cfRule type="duplicateValues" dxfId="3" priority="8409"/>
    <cfRule type="duplicateValues" dxfId="3" priority="7926"/>
    <cfRule type="duplicateValues" dxfId="3" priority="7443"/>
  </conditionalFormatting>
  <conditionalFormatting sqref="D2383">
    <cfRule type="duplicateValues" dxfId="3" priority="14205"/>
    <cfRule type="duplicateValues" dxfId="3" priority="13722"/>
    <cfRule type="duplicateValues" dxfId="3" priority="13239"/>
    <cfRule type="duplicateValues" dxfId="3" priority="12756"/>
    <cfRule type="duplicateValues" dxfId="3" priority="12273"/>
    <cfRule type="duplicateValues" dxfId="3" priority="11790"/>
  </conditionalFormatting>
  <conditionalFormatting sqref="C2384">
    <cfRule type="duplicateValues" dxfId="3" priority="11306"/>
    <cfRule type="duplicateValues" dxfId="3" priority="10823"/>
    <cfRule type="duplicateValues" dxfId="3" priority="10340"/>
    <cfRule type="duplicateValues" dxfId="3" priority="9857"/>
    <cfRule type="duplicateValues" dxfId="3" priority="9374"/>
    <cfRule type="duplicateValues" dxfId="3" priority="8891"/>
    <cfRule type="duplicateValues" dxfId="3" priority="8408"/>
    <cfRule type="duplicateValues" dxfId="3" priority="7925"/>
    <cfRule type="duplicateValues" dxfId="3" priority="7442"/>
  </conditionalFormatting>
  <conditionalFormatting sqref="D2384">
    <cfRule type="duplicateValues" dxfId="3" priority="14204"/>
    <cfRule type="duplicateValues" dxfId="3" priority="13721"/>
    <cfRule type="duplicateValues" dxfId="3" priority="13238"/>
    <cfRule type="duplicateValues" dxfId="3" priority="12755"/>
    <cfRule type="duplicateValues" dxfId="3" priority="12272"/>
    <cfRule type="duplicateValues" dxfId="3" priority="11789"/>
  </conditionalFormatting>
  <conditionalFormatting sqref="C2385">
    <cfRule type="duplicateValues" dxfId="3" priority="11305"/>
    <cfRule type="duplicateValues" dxfId="3" priority="10822"/>
    <cfRule type="duplicateValues" dxfId="3" priority="10339"/>
    <cfRule type="duplicateValues" dxfId="3" priority="9856"/>
    <cfRule type="duplicateValues" dxfId="3" priority="9373"/>
    <cfRule type="duplicateValues" dxfId="3" priority="8890"/>
    <cfRule type="duplicateValues" dxfId="3" priority="8407"/>
    <cfRule type="duplicateValues" dxfId="3" priority="7924"/>
    <cfRule type="duplicateValues" dxfId="3" priority="7441"/>
  </conditionalFormatting>
  <conditionalFormatting sqref="D2385">
    <cfRule type="duplicateValues" dxfId="3" priority="14203"/>
    <cfRule type="duplicateValues" dxfId="3" priority="13720"/>
    <cfRule type="duplicateValues" dxfId="3" priority="13237"/>
    <cfRule type="duplicateValues" dxfId="3" priority="12754"/>
    <cfRule type="duplicateValues" dxfId="3" priority="12271"/>
    <cfRule type="duplicateValues" dxfId="3" priority="11788"/>
  </conditionalFormatting>
  <conditionalFormatting sqref="C2386">
    <cfRule type="duplicateValues" dxfId="3" priority="11304"/>
    <cfRule type="duplicateValues" dxfId="3" priority="10821"/>
    <cfRule type="duplicateValues" dxfId="3" priority="10338"/>
    <cfRule type="duplicateValues" dxfId="3" priority="9855"/>
    <cfRule type="duplicateValues" dxfId="3" priority="9372"/>
    <cfRule type="duplicateValues" dxfId="3" priority="8889"/>
    <cfRule type="duplicateValues" dxfId="3" priority="8406"/>
    <cfRule type="duplicateValues" dxfId="3" priority="7923"/>
    <cfRule type="duplicateValues" dxfId="3" priority="7440"/>
  </conditionalFormatting>
  <conditionalFormatting sqref="D2386">
    <cfRule type="duplicateValues" dxfId="3" priority="14202"/>
    <cfRule type="duplicateValues" dxfId="3" priority="13719"/>
    <cfRule type="duplicateValues" dxfId="3" priority="13236"/>
    <cfRule type="duplicateValues" dxfId="3" priority="12753"/>
    <cfRule type="duplicateValues" dxfId="3" priority="12270"/>
    <cfRule type="duplicateValues" dxfId="3" priority="11787"/>
  </conditionalFormatting>
  <conditionalFormatting sqref="C2387">
    <cfRule type="duplicateValues" dxfId="3" priority="11303"/>
    <cfRule type="duplicateValues" dxfId="3" priority="10820"/>
    <cfRule type="duplicateValues" dxfId="3" priority="10337"/>
    <cfRule type="duplicateValues" dxfId="3" priority="9854"/>
    <cfRule type="duplicateValues" dxfId="3" priority="9371"/>
    <cfRule type="duplicateValues" dxfId="3" priority="8888"/>
    <cfRule type="duplicateValues" dxfId="3" priority="8405"/>
    <cfRule type="duplicateValues" dxfId="3" priority="7922"/>
    <cfRule type="duplicateValues" dxfId="3" priority="7439"/>
  </conditionalFormatting>
  <conditionalFormatting sqref="D2387">
    <cfRule type="duplicateValues" dxfId="3" priority="14201"/>
    <cfRule type="duplicateValues" dxfId="3" priority="13718"/>
    <cfRule type="duplicateValues" dxfId="3" priority="13235"/>
    <cfRule type="duplicateValues" dxfId="3" priority="12752"/>
    <cfRule type="duplicateValues" dxfId="3" priority="12269"/>
    <cfRule type="duplicateValues" dxfId="3" priority="11786"/>
  </conditionalFormatting>
  <conditionalFormatting sqref="C2388">
    <cfRule type="duplicateValues" dxfId="3" priority="11302"/>
    <cfRule type="duplicateValues" dxfId="3" priority="10819"/>
    <cfRule type="duplicateValues" dxfId="3" priority="10336"/>
    <cfRule type="duplicateValues" dxfId="3" priority="9853"/>
    <cfRule type="duplicateValues" dxfId="3" priority="9370"/>
    <cfRule type="duplicateValues" dxfId="3" priority="8887"/>
    <cfRule type="duplicateValues" dxfId="3" priority="8404"/>
    <cfRule type="duplicateValues" dxfId="3" priority="7921"/>
    <cfRule type="duplicateValues" dxfId="3" priority="7438"/>
  </conditionalFormatting>
  <conditionalFormatting sqref="D2388">
    <cfRule type="duplicateValues" dxfId="3" priority="14200"/>
    <cfRule type="duplicateValues" dxfId="3" priority="13717"/>
    <cfRule type="duplicateValues" dxfId="3" priority="13234"/>
    <cfRule type="duplicateValues" dxfId="3" priority="12751"/>
    <cfRule type="duplicateValues" dxfId="3" priority="12268"/>
    <cfRule type="duplicateValues" dxfId="3" priority="11785"/>
  </conditionalFormatting>
  <conditionalFormatting sqref="C2389">
    <cfRule type="duplicateValues" dxfId="3" priority="11301"/>
    <cfRule type="duplicateValues" dxfId="3" priority="10818"/>
    <cfRule type="duplicateValues" dxfId="3" priority="10335"/>
    <cfRule type="duplicateValues" dxfId="3" priority="9852"/>
    <cfRule type="duplicateValues" dxfId="3" priority="9369"/>
    <cfRule type="duplicateValues" dxfId="3" priority="8886"/>
    <cfRule type="duplicateValues" dxfId="3" priority="8403"/>
    <cfRule type="duplicateValues" dxfId="3" priority="7920"/>
    <cfRule type="duplicateValues" dxfId="3" priority="7437"/>
  </conditionalFormatting>
  <conditionalFormatting sqref="D2389">
    <cfRule type="duplicateValues" dxfId="3" priority="14199"/>
    <cfRule type="duplicateValues" dxfId="3" priority="13716"/>
    <cfRule type="duplicateValues" dxfId="3" priority="13233"/>
    <cfRule type="duplicateValues" dxfId="3" priority="12750"/>
    <cfRule type="duplicateValues" dxfId="3" priority="12267"/>
    <cfRule type="duplicateValues" dxfId="3" priority="11784"/>
  </conditionalFormatting>
  <conditionalFormatting sqref="C2390">
    <cfRule type="duplicateValues" dxfId="3" priority="11300"/>
    <cfRule type="duplicateValues" dxfId="3" priority="10817"/>
    <cfRule type="duplicateValues" dxfId="3" priority="10334"/>
    <cfRule type="duplicateValues" dxfId="3" priority="9851"/>
    <cfRule type="duplicateValues" dxfId="3" priority="9368"/>
    <cfRule type="duplicateValues" dxfId="3" priority="8885"/>
    <cfRule type="duplicateValues" dxfId="3" priority="8402"/>
    <cfRule type="duplicateValues" dxfId="3" priority="7919"/>
    <cfRule type="duplicateValues" dxfId="3" priority="7436"/>
  </conditionalFormatting>
  <conditionalFormatting sqref="D2390">
    <cfRule type="duplicateValues" dxfId="3" priority="14198"/>
    <cfRule type="duplicateValues" dxfId="3" priority="13715"/>
    <cfRule type="duplicateValues" dxfId="3" priority="13232"/>
    <cfRule type="duplicateValues" dxfId="3" priority="12749"/>
    <cfRule type="duplicateValues" dxfId="3" priority="12266"/>
    <cfRule type="duplicateValues" dxfId="3" priority="11783"/>
  </conditionalFormatting>
  <conditionalFormatting sqref="C2391">
    <cfRule type="duplicateValues" dxfId="3" priority="11299"/>
    <cfRule type="duplicateValues" dxfId="3" priority="10816"/>
    <cfRule type="duplicateValues" dxfId="3" priority="10333"/>
    <cfRule type="duplicateValues" dxfId="3" priority="9850"/>
    <cfRule type="duplicateValues" dxfId="3" priority="9367"/>
    <cfRule type="duplicateValues" dxfId="3" priority="8884"/>
    <cfRule type="duplicateValues" dxfId="3" priority="8401"/>
    <cfRule type="duplicateValues" dxfId="3" priority="7918"/>
    <cfRule type="duplicateValues" dxfId="3" priority="7435"/>
  </conditionalFormatting>
  <conditionalFormatting sqref="D2391">
    <cfRule type="duplicateValues" dxfId="3" priority="14197"/>
    <cfRule type="duplicateValues" dxfId="3" priority="13714"/>
    <cfRule type="duplicateValues" dxfId="3" priority="13231"/>
    <cfRule type="duplicateValues" dxfId="3" priority="12748"/>
    <cfRule type="duplicateValues" dxfId="3" priority="12265"/>
    <cfRule type="duplicateValues" dxfId="3" priority="11782"/>
  </conditionalFormatting>
  <conditionalFormatting sqref="C2392">
    <cfRule type="duplicateValues" dxfId="3" priority="11298"/>
    <cfRule type="duplicateValues" dxfId="3" priority="10815"/>
    <cfRule type="duplicateValues" dxfId="3" priority="10332"/>
    <cfRule type="duplicateValues" dxfId="3" priority="9849"/>
    <cfRule type="duplicateValues" dxfId="3" priority="9366"/>
    <cfRule type="duplicateValues" dxfId="3" priority="8883"/>
    <cfRule type="duplicateValues" dxfId="3" priority="8400"/>
    <cfRule type="duplicateValues" dxfId="3" priority="7917"/>
    <cfRule type="duplicateValues" dxfId="3" priority="7434"/>
  </conditionalFormatting>
  <conditionalFormatting sqref="D2392">
    <cfRule type="duplicateValues" dxfId="3" priority="14196"/>
    <cfRule type="duplicateValues" dxfId="3" priority="13713"/>
    <cfRule type="duplicateValues" dxfId="3" priority="13230"/>
    <cfRule type="duplicateValues" dxfId="3" priority="12747"/>
    <cfRule type="duplicateValues" dxfId="3" priority="12264"/>
    <cfRule type="duplicateValues" dxfId="3" priority="11781"/>
  </conditionalFormatting>
  <conditionalFormatting sqref="C2393">
    <cfRule type="duplicateValues" dxfId="3" priority="11297"/>
    <cfRule type="duplicateValues" dxfId="3" priority="10814"/>
    <cfRule type="duplicateValues" dxfId="3" priority="10331"/>
    <cfRule type="duplicateValues" dxfId="3" priority="9848"/>
    <cfRule type="duplicateValues" dxfId="3" priority="9365"/>
    <cfRule type="duplicateValues" dxfId="3" priority="8882"/>
    <cfRule type="duplicateValues" dxfId="3" priority="8399"/>
    <cfRule type="duplicateValues" dxfId="3" priority="7916"/>
    <cfRule type="duplicateValues" dxfId="3" priority="7433"/>
  </conditionalFormatting>
  <conditionalFormatting sqref="D2393">
    <cfRule type="duplicateValues" dxfId="3" priority="14195"/>
    <cfRule type="duplicateValues" dxfId="3" priority="13712"/>
    <cfRule type="duplicateValues" dxfId="3" priority="13229"/>
    <cfRule type="duplicateValues" dxfId="3" priority="12746"/>
    <cfRule type="duplicateValues" dxfId="3" priority="12263"/>
    <cfRule type="duplicateValues" dxfId="3" priority="11780"/>
  </conditionalFormatting>
  <conditionalFormatting sqref="C2394">
    <cfRule type="duplicateValues" dxfId="3" priority="11296"/>
    <cfRule type="duplicateValues" dxfId="3" priority="10813"/>
    <cfRule type="duplicateValues" dxfId="3" priority="10330"/>
    <cfRule type="duplicateValues" dxfId="3" priority="9847"/>
    <cfRule type="duplicateValues" dxfId="3" priority="9364"/>
    <cfRule type="duplicateValues" dxfId="3" priority="8881"/>
    <cfRule type="duplicateValues" dxfId="3" priority="8398"/>
    <cfRule type="duplicateValues" dxfId="3" priority="7915"/>
    <cfRule type="duplicateValues" dxfId="3" priority="7432"/>
  </conditionalFormatting>
  <conditionalFormatting sqref="D2394">
    <cfRule type="duplicateValues" dxfId="3" priority="14194"/>
    <cfRule type="duplicateValues" dxfId="3" priority="13711"/>
    <cfRule type="duplicateValues" dxfId="3" priority="13228"/>
    <cfRule type="duplicateValues" dxfId="3" priority="12745"/>
    <cfRule type="duplicateValues" dxfId="3" priority="12262"/>
    <cfRule type="duplicateValues" dxfId="3" priority="11779"/>
  </conditionalFormatting>
  <conditionalFormatting sqref="C2395">
    <cfRule type="duplicateValues" dxfId="3" priority="11295"/>
    <cfRule type="duplicateValues" dxfId="3" priority="10812"/>
    <cfRule type="duplicateValues" dxfId="3" priority="10329"/>
    <cfRule type="duplicateValues" dxfId="3" priority="9846"/>
    <cfRule type="duplicateValues" dxfId="3" priority="9363"/>
    <cfRule type="duplicateValues" dxfId="3" priority="8880"/>
    <cfRule type="duplicateValues" dxfId="3" priority="8397"/>
    <cfRule type="duplicateValues" dxfId="3" priority="7914"/>
    <cfRule type="duplicateValues" dxfId="3" priority="7431"/>
  </conditionalFormatting>
  <conditionalFormatting sqref="D2395">
    <cfRule type="duplicateValues" dxfId="3" priority="14193"/>
    <cfRule type="duplicateValues" dxfId="3" priority="13710"/>
    <cfRule type="duplicateValues" dxfId="3" priority="13227"/>
    <cfRule type="duplicateValues" dxfId="3" priority="12744"/>
    <cfRule type="duplicateValues" dxfId="3" priority="12261"/>
    <cfRule type="duplicateValues" dxfId="3" priority="11778"/>
  </conditionalFormatting>
  <conditionalFormatting sqref="C2396">
    <cfRule type="duplicateValues" dxfId="3" priority="11294"/>
    <cfRule type="duplicateValues" dxfId="3" priority="10811"/>
    <cfRule type="duplicateValues" dxfId="3" priority="10328"/>
    <cfRule type="duplicateValues" dxfId="3" priority="9845"/>
    <cfRule type="duplicateValues" dxfId="3" priority="9362"/>
    <cfRule type="duplicateValues" dxfId="3" priority="8879"/>
    <cfRule type="duplicateValues" dxfId="3" priority="8396"/>
    <cfRule type="duplicateValues" dxfId="3" priority="7913"/>
    <cfRule type="duplicateValues" dxfId="3" priority="7430"/>
  </conditionalFormatting>
  <conditionalFormatting sqref="D2396">
    <cfRule type="duplicateValues" dxfId="3" priority="14192"/>
    <cfRule type="duplicateValues" dxfId="3" priority="13709"/>
    <cfRule type="duplicateValues" dxfId="3" priority="13226"/>
    <cfRule type="duplicateValues" dxfId="3" priority="12743"/>
    <cfRule type="duplicateValues" dxfId="3" priority="12260"/>
    <cfRule type="duplicateValues" dxfId="3" priority="11777"/>
  </conditionalFormatting>
  <conditionalFormatting sqref="C2397">
    <cfRule type="duplicateValues" dxfId="3" priority="11293"/>
    <cfRule type="duplicateValues" dxfId="3" priority="10810"/>
    <cfRule type="duplicateValues" dxfId="3" priority="10327"/>
    <cfRule type="duplicateValues" dxfId="3" priority="9844"/>
    <cfRule type="duplicateValues" dxfId="3" priority="9361"/>
    <cfRule type="duplicateValues" dxfId="3" priority="8878"/>
    <cfRule type="duplicateValues" dxfId="3" priority="8395"/>
    <cfRule type="duplicateValues" dxfId="3" priority="7912"/>
    <cfRule type="duplicateValues" dxfId="3" priority="7429"/>
  </conditionalFormatting>
  <conditionalFormatting sqref="D2397">
    <cfRule type="duplicateValues" dxfId="3" priority="14191"/>
    <cfRule type="duplicateValues" dxfId="3" priority="13708"/>
    <cfRule type="duplicateValues" dxfId="3" priority="13225"/>
    <cfRule type="duplicateValues" dxfId="3" priority="12742"/>
    <cfRule type="duplicateValues" dxfId="3" priority="12259"/>
    <cfRule type="duplicateValues" dxfId="3" priority="11776"/>
  </conditionalFormatting>
  <conditionalFormatting sqref="C2398">
    <cfRule type="duplicateValues" dxfId="3" priority="11292"/>
    <cfRule type="duplicateValues" dxfId="3" priority="10809"/>
    <cfRule type="duplicateValues" dxfId="3" priority="10326"/>
    <cfRule type="duplicateValues" dxfId="3" priority="9843"/>
    <cfRule type="duplicateValues" dxfId="3" priority="9360"/>
    <cfRule type="duplicateValues" dxfId="3" priority="8877"/>
    <cfRule type="duplicateValues" dxfId="3" priority="8394"/>
    <cfRule type="duplicateValues" dxfId="3" priority="7911"/>
    <cfRule type="duplicateValues" dxfId="3" priority="7428"/>
  </conditionalFormatting>
  <conditionalFormatting sqref="D2398">
    <cfRule type="duplicateValues" dxfId="3" priority="14190"/>
    <cfRule type="duplicateValues" dxfId="3" priority="13707"/>
    <cfRule type="duplicateValues" dxfId="3" priority="13224"/>
    <cfRule type="duplicateValues" dxfId="3" priority="12741"/>
    <cfRule type="duplicateValues" dxfId="3" priority="12258"/>
    <cfRule type="duplicateValues" dxfId="3" priority="11775"/>
  </conditionalFormatting>
  <conditionalFormatting sqref="C2399">
    <cfRule type="duplicateValues" dxfId="3" priority="11291"/>
    <cfRule type="duplicateValues" dxfId="3" priority="10808"/>
    <cfRule type="duplicateValues" dxfId="3" priority="10325"/>
    <cfRule type="duplicateValues" dxfId="3" priority="9842"/>
    <cfRule type="duplicateValues" dxfId="3" priority="9359"/>
    <cfRule type="duplicateValues" dxfId="3" priority="8876"/>
    <cfRule type="duplicateValues" dxfId="3" priority="8393"/>
    <cfRule type="duplicateValues" dxfId="3" priority="7910"/>
    <cfRule type="duplicateValues" dxfId="3" priority="7427"/>
  </conditionalFormatting>
  <conditionalFormatting sqref="D2399">
    <cfRule type="duplicateValues" dxfId="3" priority="14189"/>
    <cfRule type="duplicateValues" dxfId="3" priority="13706"/>
    <cfRule type="duplicateValues" dxfId="3" priority="13223"/>
    <cfRule type="duplicateValues" dxfId="3" priority="12740"/>
    <cfRule type="duplicateValues" dxfId="3" priority="12257"/>
    <cfRule type="duplicateValues" dxfId="3" priority="11774"/>
  </conditionalFormatting>
  <conditionalFormatting sqref="C2400">
    <cfRule type="duplicateValues" dxfId="3" priority="11290"/>
    <cfRule type="duplicateValues" dxfId="3" priority="10807"/>
    <cfRule type="duplicateValues" dxfId="3" priority="10324"/>
    <cfRule type="duplicateValues" dxfId="3" priority="9841"/>
    <cfRule type="duplicateValues" dxfId="3" priority="9358"/>
    <cfRule type="duplicateValues" dxfId="3" priority="8875"/>
    <cfRule type="duplicateValues" dxfId="3" priority="8392"/>
    <cfRule type="duplicateValues" dxfId="3" priority="7909"/>
    <cfRule type="duplicateValues" dxfId="3" priority="7426"/>
  </conditionalFormatting>
  <conditionalFormatting sqref="D2400">
    <cfRule type="duplicateValues" dxfId="3" priority="14188"/>
    <cfRule type="duplicateValues" dxfId="3" priority="13705"/>
    <cfRule type="duplicateValues" dxfId="3" priority="13222"/>
    <cfRule type="duplicateValues" dxfId="3" priority="12739"/>
    <cfRule type="duplicateValues" dxfId="3" priority="12256"/>
    <cfRule type="duplicateValues" dxfId="3" priority="11773"/>
  </conditionalFormatting>
  <conditionalFormatting sqref="C2401">
    <cfRule type="duplicateValues" dxfId="3" priority="11289"/>
    <cfRule type="duplicateValues" dxfId="3" priority="10806"/>
    <cfRule type="duplicateValues" dxfId="3" priority="10323"/>
    <cfRule type="duplicateValues" dxfId="3" priority="9840"/>
    <cfRule type="duplicateValues" dxfId="3" priority="9357"/>
    <cfRule type="duplicateValues" dxfId="3" priority="8874"/>
    <cfRule type="duplicateValues" dxfId="3" priority="8391"/>
    <cfRule type="duplicateValues" dxfId="3" priority="7908"/>
    <cfRule type="duplicateValues" dxfId="3" priority="7425"/>
  </conditionalFormatting>
  <conditionalFormatting sqref="D2401">
    <cfRule type="duplicateValues" dxfId="3" priority="14187"/>
    <cfRule type="duplicateValues" dxfId="3" priority="13704"/>
    <cfRule type="duplicateValues" dxfId="3" priority="13221"/>
    <cfRule type="duplicateValues" dxfId="3" priority="12738"/>
    <cfRule type="duplicateValues" dxfId="3" priority="12255"/>
    <cfRule type="duplicateValues" dxfId="3" priority="11772"/>
  </conditionalFormatting>
  <conditionalFormatting sqref="C2402">
    <cfRule type="duplicateValues" dxfId="3" priority="11288"/>
    <cfRule type="duplicateValues" dxfId="3" priority="10805"/>
    <cfRule type="duplicateValues" dxfId="3" priority="10322"/>
    <cfRule type="duplicateValues" dxfId="3" priority="9839"/>
    <cfRule type="duplicateValues" dxfId="3" priority="9356"/>
    <cfRule type="duplicateValues" dxfId="3" priority="8873"/>
    <cfRule type="duplicateValues" dxfId="3" priority="8390"/>
    <cfRule type="duplicateValues" dxfId="3" priority="7907"/>
    <cfRule type="duplicateValues" dxfId="3" priority="7424"/>
  </conditionalFormatting>
  <conditionalFormatting sqref="D2402">
    <cfRule type="duplicateValues" dxfId="3" priority="14186"/>
    <cfRule type="duplicateValues" dxfId="3" priority="13703"/>
    <cfRule type="duplicateValues" dxfId="3" priority="13220"/>
    <cfRule type="duplicateValues" dxfId="3" priority="12737"/>
    <cfRule type="duplicateValues" dxfId="3" priority="12254"/>
    <cfRule type="duplicateValues" dxfId="3" priority="11771"/>
  </conditionalFormatting>
  <conditionalFormatting sqref="C2403">
    <cfRule type="duplicateValues" dxfId="3" priority="11287"/>
    <cfRule type="duplicateValues" dxfId="3" priority="10804"/>
    <cfRule type="duplicateValues" dxfId="3" priority="10321"/>
    <cfRule type="duplicateValues" dxfId="3" priority="9838"/>
    <cfRule type="duplicateValues" dxfId="3" priority="9355"/>
    <cfRule type="duplicateValues" dxfId="3" priority="8872"/>
    <cfRule type="duplicateValues" dxfId="3" priority="8389"/>
    <cfRule type="duplicateValues" dxfId="3" priority="7906"/>
    <cfRule type="duplicateValues" dxfId="3" priority="7423"/>
  </conditionalFormatting>
  <conditionalFormatting sqref="D2403">
    <cfRule type="duplicateValues" dxfId="3" priority="14185"/>
    <cfRule type="duplicateValues" dxfId="3" priority="13702"/>
    <cfRule type="duplicateValues" dxfId="3" priority="13219"/>
    <cfRule type="duplicateValues" dxfId="3" priority="12736"/>
    <cfRule type="duplicateValues" dxfId="3" priority="12253"/>
    <cfRule type="duplicateValues" dxfId="3" priority="11770"/>
  </conditionalFormatting>
  <conditionalFormatting sqref="C2404">
    <cfRule type="duplicateValues" dxfId="3" priority="11286"/>
    <cfRule type="duplicateValues" dxfId="3" priority="10803"/>
    <cfRule type="duplicateValues" dxfId="3" priority="10320"/>
    <cfRule type="duplicateValues" dxfId="3" priority="9837"/>
    <cfRule type="duplicateValues" dxfId="3" priority="9354"/>
    <cfRule type="duplicateValues" dxfId="3" priority="8871"/>
    <cfRule type="duplicateValues" dxfId="3" priority="8388"/>
    <cfRule type="duplicateValues" dxfId="3" priority="7905"/>
    <cfRule type="duplicateValues" dxfId="3" priority="7422"/>
  </conditionalFormatting>
  <conditionalFormatting sqref="D2404">
    <cfRule type="duplicateValues" dxfId="3" priority="14184"/>
    <cfRule type="duplicateValues" dxfId="3" priority="13701"/>
    <cfRule type="duplicateValues" dxfId="3" priority="13218"/>
    <cfRule type="duplicateValues" dxfId="3" priority="12735"/>
    <cfRule type="duplicateValues" dxfId="3" priority="12252"/>
    <cfRule type="duplicateValues" dxfId="3" priority="11769"/>
  </conditionalFormatting>
  <conditionalFormatting sqref="C2405">
    <cfRule type="duplicateValues" dxfId="3" priority="11285"/>
    <cfRule type="duplicateValues" dxfId="3" priority="10802"/>
    <cfRule type="duplicateValues" dxfId="3" priority="10319"/>
    <cfRule type="duplicateValues" dxfId="3" priority="9836"/>
    <cfRule type="duplicateValues" dxfId="3" priority="9353"/>
    <cfRule type="duplicateValues" dxfId="3" priority="8870"/>
    <cfRule type="duplicateValues" dxfId="3" priority="8387"/>
    <cfRule type="duplicateValues" dxfId="3" priority="7904"/>
    <cfRule type="duplicateValues" dxfId="3" priority="7421"/>
  </conditionalFormatting>
  <conditionalFormatting sqref="D2405">
    <cfRule type="duplicateValues" dxfId="3" priority="14183"/>
    <cfRule type="duplicateValues" dxfId="3" priority="13700"/>
    <cfRule type="duplicateValues" dxfId="3" priority="13217"/>
    <cfRule type="duplicateValues" dxfId="3" priority="12734"/>
    <cfRule type="duplicateValues" dxfId="3" priority="12251"/>
    <cfRule type="duplicateValues" dxfId="3" priority="11768"/>
  </conditionalFormatting>
  <conditionalFormatting sqref="C2406">
    <cfRule type="duplicateValues" dxfId="3" priority="11284"/>
    <cfRule type="duplicateValues" dxfId="3" priority="10801"/>
    <cfRule type="duplicateValues" dxfId="3" priority="10318"/>
    <cfRule type="duplicateValues" dxfId="3" priority="9835"/>
    <cfRule type="duplicateValues" dxfId="3" priority="9352"/>
    <cfRule type="duplicateValues" dxfId="3" priority="8869"/>
    <cfRule type="duplicateValues" dxfId="3" priority="8386"/>
    <cfRule type="duplicateValues" dxfId="3" priority="7903"/>
    <cfRule type="duplicateValues" dxfId="3" priority="7420"/>
  </conditionalFormatting>
  <conditionalFormatting sqref="D2406">
    <cfRule type="duplicateValues" dxfId="3" priority="14182"/>
    <cfRule type="duplicateValues" dxfId="3" priority="13699"/>
    <cfRule type="duplicateValues" dxfId="3" priority="13216"/>
    <cfRule type="duplicateValues" dxfId="3" priority="12733"/>
    <cfRule type="duplicateValues" dxfId="3" priority="12250"/>
    <cfRule type="duplicateValues" dxfId="3" priority="11767"/>
  </conditionalFormatting>
  <conditionalFormatting sqref="C2407">
    <cfRule type="duplicateValues" dxfId="3" priority="11283"/>
    <cfRule type="duplicateValues" dxfId="3" priority="10800"/>
    <cfRule type="duplicateValues" dxfId="3" priority="10317"/>
    <cfRule type="duplicateValues" dxfId="3" priority="9834"/>
    <cfRule type="duplicateValues" dxfId="3" priority="9351"/>
    <cfRule type="duplicateValues" dxfId="3" priority="8868"/>
    <cfRule type="duplicateValues" dxfId="3" priority="8385"/>
    <cfRule type="duplicateValues" dxfId="3" priority="7902"/>
    <cfRule type="duplicateValues" dxfId="3" priority="7419"/>
  </conditionalFormatting>
  <conditionalFormatting sqref="D2407">
    <cfRule type="duplicateValues" dxfId="3" priority="14181"/>
    <cfRule type="duplicateValues" dxfId="3" priority="13698"/>
    <cfRule type="duplicateValues" dxfId="3" priority="13215"/>
    <cfRule type="duplicateValues" dxfId="3" priority="12732"/>
    <cfRule type="duplicateValues" dxfId="3" priority="12249"/>
    <cfRule type="duplicateValues" dxfId="3" priority="11766"/>
  </conditionalFormatting>
  <conditionalFormatting sqref="C2408">
    <cfRule type="duplicateValues" dxfId="3" priority="11282"/>
    <cfRule type="duplicateValues" dxfId="3" priority="10799"/>
    <cfRule type="duplicateValues" dxfId="3" priority="10316"/>
    <cfRule type="duplicateValues" dxfId="3" priority="9833"/>
    <cfRule type="duplicateValues" dxfId="3" priority="9350"/>
    <cfRule type="duplicateValues" dxfId="3" priority="8867"/>
    <cfRule type="duplicateValues" dxfId="3" priority="8384"/>
    <cfRule type="duplicateValues" dxfId="3" priority="7901"/>
    <cfRule type="duplicateValues" dxfId="3" priority="7418"/>
  </conditionalFormatting>
  <conditionalFormatting sqref="D2408">
    <cfRule type="duplicateValues" dxfId="3" priority="14180"/>
    <cfRule type="duplicateValues" dxfId="3" priority="13697"/>
    <cfRule type="duplicateValues" dxfId="3" priority="13214"/>
    <cfRule type="duplicateValues" dxfId="3" priority="12731"/>
    <cfRule type="duplicateValues" dxfId="3" priority="12248"/>
    <cfRule type="duplicateValues" dxfId="3" priority="11765"/>
  </conditionalFormatting>
  <conditionalFormatting sqref="C2409">
    <cfRule type="duplicateValues" dxfId="3" priority="11281"/>
    <cfRule type="duplicateValues" dxfId="3" priority="10798"/>
    <cfRule type="duplicateValues" dxfId="3" priority="10315"/>
    <cfRule type="duplicateValues" dxfId="3" priority="9832"/>
    <cfRule type="duplicateValues" dxfId="3" priority="9349"/>
    <cfRule type="duplicateValues" dxfId="3" priority="8866"/>
    <cfRule type="duplicateValues" dxfId="3" priority="8383"/>
    <cfRule type="duplicateValues" dxfId="3" priority="7900"/>
    <cfRule type="duplicateValues" dxfId="3" priority="7417"/>
  </conditionalFormatting>
  <conditionalFormatting sqref="D2409">
    <cfRule type="duplicateValues" dxfId="3" priority="14179"/>
    <cfRule type="duplicateValues" dxfId="3" priority="13696"/>
    <cfRule type="duplicateValues" dxfId="3" priority="13213"/>
    <cfRule type="duplicateValues" dxfId="3" priority="12730"/>
    <cfRule type="duplicateValues" dxfId="3" priority="12247"/>
    <cfRule type="duplicateValues" dxfId="3" priority="11764"/>
  </conditionalFormatting>
  <conditionalFormatting sqref="C2410">
    <cfRule type="duplicateValues" dxfId="3" priority="11280"/>
    <cfRule type="duplicateValues" dxfId="3" priority="10797"/>
    <cfRule type="duplicateValues" dxfId="3" priority="10314"/>
    <cfRule type="duplicateValues" dxfId="3" priority="9831"/>
    <cfRule type="duplicateValues" dxfId="3" priority="9348"/>
    <cfRule type="duplicateValues" dxfId="3" priority="8865"/>
    <cfRule type="duplicateValues" dxfId="3" priority="8382"/>
    <cfRule type="duplicateValues" dxfId="3" priority="7899"/>
    <cfRule type="duplicateValues" dxfId="3" priority="7416"/>
  </conditionalFormatting>
  <conditionalFormatting sqref="D2410">
    <cfRule type="duplicateValues" dxfId="3" priority="14178"/>
    <cfRule type="duplicateValues" dxfId="3" priority="13695"/>
    <cfRule type="duplicateValues" dxfId="3" priority="13212"/>
    <cfRule type="duplicateValues" dxfId="3" priority="12729"/>
    <cfRule type="duplicateValues" dxfId="3" priority="12246"/>
    <cfRule type="duplicateValues" dxfId="3" priority="11763"/>
  </conditionalFormatting>
  <conditionalFormatting sqref="C2411">
    <cfRule type="duplicateValues" dxfId="3" priority="11279"/>
    <cfRule type="duplicateValues" dxfId="3" priority="10796"/>
    <cfRule type="duplicateValues" dxfId="3" priority="10313"/>
    <cfRule type="duplicateValues" dxfId="3" priority="9830"/>
    <cfRule type="duplicateValues" dxfId="3" priority="9347"/>
    <cfRule type="duplicateValues" dxfId="3" priority="8864"/>
    <cfRule type="duplicateValues" dxfId="3" priority="8381"/>
    <cfRule type="duplicateValues" dxfId="3" priority="7898"/>
    <cfRule type="duplicateValues" dxfId="3" priority="7415"/>
  </conditionalFormatting>
  <conditionalFormatting sqref="D2411">
    <cfRule type="duplicateValues" dxfId="3" priority="14177"/>
    <cfRule type="duplicateValues" dxfId="3" priority="13694"/>
    <cfRule type="duplicateValues" dxfId="3" priority="13211"/>
    <cfRule type="duplicateValues" dxfId="3" priority="12728"/>
    <cfRule type="duplicateValues" dxfId="3" priority="12245"/>
    <cfRule type="duplicateValues" dxfId="3" priority="11762"/>
  </conditionalFormatting>
  <conditionalFormatting sqref="C2412">
    <cfRule type="duplicateValues" dxfId="3" priority="11278"/>
    <cfRule type="duplicateValues" dxfId="3" priority="10795"/>
    <cfRule type="duplicateValues" dxfId="3" priority="10312"/>
    <cfRule type="duplicateValues" dxfId="3" priority="9829"/>
    <cfRule type="duplicateValues" dxfId="3" priority="9346"/>
    <cfRule type="duplicateValues" dxfId="3" priority="8863"/>
    <cfRule type="duplicateValues" dxfId="3" priority="8380"/>
    <cfRule type="duplicateValues" dxfId="3" priority="7897"/>
    <cfRule type="duplicateValues" dxfId="3" priority="7414"/>
  </conditionalFormatting>
  <conditionalFormatting sqref="D2412">
    <cfRule type="duplicateValues" dxfId="3" priority="14176"/>
    <cfRule type="duplicateValues" dxfId="3" priority="13693"/>
    <cfRule type="duplicateValues" dxfId="3" priority="13210"/>
    <cfRule type="duplicateValues" dxfId="3" priority="12727"/>
    <cfRule type="duplicateValues" dxfId="3" priority="12244"/>
    <cfRule type="duplicateValues" dxfId="3" priority="11761"/>
  </conditionalFormatting>
  <conditionalFormatting sqref="C2413">
    <cfRule type="duplicateValues" dxfId="3" priority="11277"/>
    <cfRule type="duplicateValues" dxfId="3" priority="10794"/>
    <cfRule type="duplicateValues" dxfId="3" priority="10311"/>
    <cfRule type="duplicateValues" dxfId="3" priority="9828"/>
    <cfRule type="duplicateValues" dxfId="3" priority="9345"/>
    <cfRule type="duplicateValues" dxfId="3" priority="8862"/>
    <cfRule type="duplicateValues" dxfId="3" priority="8379"/>
    <cfRule type="duplicateValues" dxfId="3" priority="7896"/>
    <cfRule type="duplicateValues" dxfId="3" priority="7413"/>
  </conditionalFormatting>
  <conditionalFormatting sqref="D2413">
    <cfRule type="duplicateValues" dxfId="3" priority="14175"/>
    <cfRule type="duplicateValues" dxfId="3" priority="13692"/>
    <cfRule type="duplicateValues" dxfId="3" priority="13209"/>
    <cfRule type="duplicateValues" dxfId="3" priority="12726"/>
    <cfRule type="duplicateValues" dxfId="3" priority="12243"/>
    <cfRule type="duplicateValues" dxfId="3" priority="11760"/>
  </conditionalFormatting>
  <conditionalFormatting sqref="C2414">
    <cfRule type="duplicateValues" dxfId="3" priority="11276"/>
    <cfRule type="duplicateValues" dxfId="3" priority="10793"/>
    <cfRule type="duplicateValues" dxfId="3" priority="10310"/>
    <cfRule type="duplicateValues" dxfId="3" priority="9827"/>
    <cfRule type="duplicateValues" dxfId="3" priority="9344"/>
    <cfRule type="duplicateValues" dxfId="3" priority="8861"/>
    <cfRule type="duplicateValues" dxfId="3" priority="8378"/>
    <cfRule type="duplicateValues" dxfId="3" priority="7895"/>
    <cfRule type="duplicateValues" dxfId="3" priority="7412"/>
  </conditionalFormatting>
  <conditionalFormatting sqref="D2414">
    <cfRule type="duplicateValues" dxfId="3" priority="14174"/>
    <cfRule type="duplicateValues" dxfId="3" priority="13691"/>
    <cfRule type="duplicateValues" dxfId="3" priority="13208"/>
    <cfRule type="duplicateValues" dxfId="3" priority="12725"/>
    <cfRule type="duplicateValues" dxfId="3" priority="12242"/>
    <cfRule type="duplicateValues" dxfId="3" priority="11759"/>
  </conditionalFormatting>
  <conditionalFormatting sqref="C2415">
    <cfRule type="duplicateValues" dxfId="3" priority="11275"/>
    <cfRule type="duplicateValues" dxfId="3" priority="10792"/>
    <cfRule type="duplicateValues" dxfId="3" priority="10309"/>
    <cfRule type="duplicateValues" dxfId="3" priority="9826"/>
    <cfRule type="duplicateValues" dxfId="3" priority="9343"/>
    <cfRule type="duplicateValues" dxfId="3" priority="8860"/>
    <cfRule type="duplicateValues" dxfId="3" priority="8377"/>
    <cfRule type="duplicateValues" dxfId="3" priority="7894"/>
    <cfRule type="duplicateValues" dxfId="3" priority="7411"/>
  </conditionalFormatting>
  <conditionalFormatting sqref="D2415">
    <cfRule type="duplicateValues" dxfId="3" priority="14173"/>
    <cfRule type="duplicateValues" dxfId="3" priority="13690"/>
    <cfRule type="duplicateValues" dxfId="3" priority="13207"/>
    <cfRule type="duplicateValues" dxfId="3" priority="12724"/>
    <cfRule type="duplicateValues" dxfId="3" priority="12241"/>
    <cfRule type="duplicateValues" dxfId="3" priority="11758"/>
  </conditionalFormatting>
  <conditionalFormatting sqref="C2416">
    <cfRule type="duplicateValues" dxfId="3" priority="11274"/>
    <cfRule type="duplicateValues" dxfId="3" priority="10791"/>
    <cfRule type="duplicateValues" dxfId="3" priority="10308"/>
    <cfRule type="duplicateValues" dxfId="3" priority="9825"/>
    <cfRule type="duplicateValues" dxfId="3" priority="9342"/>
    <cfRule type="duplicateValues" dxfId="3" priority="8859"/>
    <cfRule type="duplicateValues" dxfId="3" priority="8376"/>
    <cfRule type="duplicateValues" dxfId="3" priority="7893"/>
    <cfRule type="duplicateValues" dxfId="3" priority="7410"/>
  </conditionalFormatting>
  <conditionalFormatting sqref="D2416">
    <cfRule type="duplicateValues" dxfId="3" priority="14172"/>
    <cfRule type="duplicateValues" dxfId="3" priority="13689"/>
    <cfRule type="duplicateValues" dxfId="3" priority="13206"/>
    <cfRule type="duplicateValues" dxfId="3" priority="12723"/>
    <cfRule type="duplicateValues" dxfId="3" priority="12240"/>
    <cfRule type="duplicateValues" dxfId="3" priority="11757"/>
  </conditionalFormatting>
  <conditionalFormatting sqref="C2417">
    <cfRule type="duplicateValues" dxfId="3" priority="6805"/>
    <cfRule type="duplicateValues" dxfId="3" priority="6705"/>
    <cfRule type="duplicateValues" dxfId="3" priority="6605"/>
    <cfRule type="duplicateValues" dxfId="3" priority="6505"/>
    <cfRule type="duplicateValues" dxfId="3" priority="6405"/>
    <cfRule type="duplicateValues" dxfId="3" priority="6305"/>
    <cfRule type="duplicateValues" dxfId="3" priority="6205"/>
    <cfRule type="duplicateValues" dxfId="3" priority="6105"/>
    <cfRule type="duplicateValues" dxfId="3" priority="6005"/>
    <cfRule type="duplicateValues" dxfId="0" priority="5705"/>
    <cfRule type="duplicateValues" dxfId="0" priority="5605"/>
  </conditionalFormatting>
  <conditionalFormatting sqref="D2417">
    <cfRule type="duplicateValues" dxfId="3" priority="7405"/>
    <cfRule type="duplicateValues" dxfId="3" priority="7305"/>
    <cfRule type="duplicateValues" dxfId="3" priority="7205"/>
    <cfRule type="duplicateValues" dxfId="3" priority="7105"/>
    <cfRule type="duplicateValues" dxfId="3" priority="7005"/>
    <cfRule type="duplicateValues" dxfId="3" priority="6905"/>
    <cfRule type="duplicateValues" dxfId="0" priority="5905"/>
    <cfRule type="duplicateValues" dxfId="0" priority="5805"/>
  </conditionalFormatting>
  <conditionalFormatting sqref="C2418">
    <cfRule type="duplicateValues" dxfId="3" priority="6804"/>
    <cfRule type="duplicateValues" dxfId="3" priority="6704"/>
    <cfRule type="duplicateValues" dxfId="3" priority="6604"/>
    <cfRule type="duplicateValues" dxfId="3" priority="6504"/>
    <cfRule type="duplicateValues" dxfId="3" priority="6404"/>
    <cfRule type="duplicateValues" dxfId="3" priority="6304"/>
    <cfRule type="duplicateValues" dxfId="3" priority="6204"/>
    <cfRule type="duplicateValues" dxfId="3" priority="6104"/>
    <cfRule type="duplicateValues" dxfId="3" priority="6004"/>
    <cfRule type="duplicateValues" dxfId="0" priority="5704"/>
    <cfRule type="duplicateValues" dxfId="0" priority="5604"/>
  </conditionalFormatting>
  <conditionalFormatting sqref="D2418">
    <cfRule type="duplicateValues" dxfId="3" priority="7404"/>
    <cfRule type="duplicateValues" dxfId="3" priority="7304"/>
    <cfRule type="duplicateValues" dxfId="3" priority="7204"/>
    <cfRule type="duplicateValues" dxfId="3" priority="7104"/>
    <cfRule type="duplicateValues" dxfId="3" priority="7004"/>
    <cfRule type="duplicateValues" dxfId="3" priority="6904"/>
    <cfRule type="duplicateValues" dxfId="0" priority="5904"/>
    <cfRule type="duplicateValues" dxfId="0" priority="5804"/>
  </conditionalFormatting>
  <conditionalFormatting sqref="C2419">
    <cfRule type="duplicateValues" dxfId="3" priority="6803"/>
    <cfRule type="duplicateValues" dxfId="3" priority="6703"/>
    <cfRule type="duplicateValues" dxfId="3" priority="6603"/>
    <cfRule type="duplicateValues" dxfId="3" priority="6503"/>
    <cfRule type="duplicateValues" dxfId="3" priority="6403"/>
    <cfRule type="duplicateValues" dxfId="3" priority="6303"/>
    <cfRule type="duplicateValues" dxfId="3" priority="6203"/>
    <cfRule type="duplicateValues" dxfId="3" priority="6103"/>
    <cfRule type="duplicateValues" dxfId="3" priority="6003"/>
    <cfRule type="duplicateValues" dxfId="0" priority="5703"/>
    <cfRule type="duplicateValues" dxfId="0" priority="5603"/>
  </conditionalFormatting>
  <conditionalFormatting sqref="D2419">
    <cfRule type="duplicateValues" dxfId="3" priority="7403"/>
    <cfRule type="duplicateValues" dxfId="3" priority="7303"/>
    <cfRule type="duplicateValues" dxfId="3" priority="7203"/>
    <cfRule type="duplicateValues" dxfId="3" priority="7103"/>
    <cfRule type="duplicateValues" dxfId="3" priority="7003"/>
    <cfRule type="duplicateValues" dxfId="3" priority="6903"/>
    <cfRule type="duplicateValues" dxfId="0" priority="5903"/>
    <cfRule type="duplicateValues" dxfId="0" priority="5803"/>
  </conditionalFormatting>
  <conditionalFormatting sqref="C2420">
    <cfRule type="duplicateValues" dxfId="3" priority="6802"/>
    <cfRule type="duplicateValues" dxfId="3" priority="6702"/>
    <cfRule type="duplicateValues" dxfId="3" priority="6602"/>
    <cfRule type="duplicateValues" dxfId="3" priority="6502"/>
    <cfRule type="duplicateValues" dxfId="3" priority="6402"/>
    <cfRule type="duplicateValues" dxfId="3" priority="6302"/>
    <cfRule type="duplicateValues" dxfId="3" priority="6202"/>
    <cfRule type="duplicateValues" dxfId="3" priority="6102"/>
    <cfRule type="duplicateValues" dxfId="3" priority="6002"/>
    <cfRule type="duplicateValues" dxfId="0" priority="5702"/>
    <cfRule type="duplicateValues" dxfId="0" priority="5602"/>
  </conditionalFormatting>
  <conditionalFormatting sqref="D2420">
    <cfRule type="duplicateValues" dxfId="3" priority="7402"/>
    <cfRule type="duplicateValues" dxfId="3" priority="7302"/>
    <cfRule type="duplicateValues" dxfId="3" priority="7202"/>
    <cfRule type="duplicateValues" dxfId="3" priority="7102"/>
    <cfRule type="duplicateValues" dxfId="3" priority="7002"/>
    <cfRule type="duplicateValues" dxfId="3" priority="6902"/>
    <cfRule type="duplicateValues" dxfId="0" priority="5902"/>
    <cfRule type="duplicateValues" dxfId="0" priority="5802"/>
  </conditionalFormatting>
  <conditionalFormatting sqref="C2421">
    <cfRule type="duplicateValues" dxfId="3" priority="6801"/>
    <cfRule type="duplicateValues" dxfId="3" priority="6701"/>
    <cfRule type="duplicateValues" dxfId="3" priority="6601"/>
    <cfRule type="duplicateValues" dxfId="3" priority="6501"/>
    <cfRule type="duplicateValues" dxfId="3" priority="6401"/>
    <cfRule type="duplicateValues" dxfId="3" priority="6301"/>
    <cfRule type="duplicateValues" dxfId="3" priority="6201"/>
    <cfRule type="duplicateValues" dxfId="3" priority="6101"/>
    <cfRule type="duplicateValues" dxfId="3" priority="6001"/>
    <cfRule type="duplicateValues" dxfId="0" priority="5701"/>
    <cfRule type="duplicateValues" dxfId="0" priority="5601"/>
  </conditionalFormatting>
  <conditionalFormatting sqref="D2421">
    <cfRule type="duplicateValues" dxfId="3" priority="7401"/>
    <cfRule type="duplicateValues" dxfId="3" priority="7301"/>
    <cfRule type="duplicateValues" dxfId="3" priority="7201"/>
    <cfRule type="duplicateValues" dxfId="3" priority="7101"/>
    <cfRule type="duplicateValues" dxfId="3" priority="7001"/>
    <cfRule type="duplicateValues" dxfId="3" priority="6901"/>
    <cfRule type="duplicateValues" dxfId="0" priority="5901"/>
    <cfRule type="duplicateValues" dxfId="0" priority="5801"/>
  </conditionalFormatting>
  <conditionalFormatting sqref="C2422">
    <cfRule type="duplicateValues" dxfId="3" priority="6800"/>
    <cfRule type="duplicateValues" dxfId="3" priority="6700"/>
    <cfRule type="duplicateValues" dxfId="3" priority="6600"/>
    <cfRule type="duplicateValues" dxfId="3" priority="6500"/>
    <cfRule type="duplicateValues" dxfId="3" priority="6400"/>
    <cfRule type="duplicateValues" dxfId="3" priority="6300"/>
    <cfRule type="duplicateValues" dxfId="3" priority="6200"/>
    <cfRule type="duplicateValues" dxfId="3" priority="6100"/>
    <cfRule type="duplicateValues" dxfId="3" priority="6000"/>
    <cfRule type="duplicateValues" dxfId="0" priority="5700"/>
    <cfRule type="duplicateValues" dxfId="0" priority="5600"/>
  </conditionalFormatting>
  <conditionalFormatting sqref="D2422">
    <cfRule type="duplicateValues" dxfId="3" priority="7400"/>
    <cfRule type="duplicateValues" dxfId="3" priority="7300"/>
    <cfRule type="duplicateValues" dxfId="3" priority="7200"/>
    <cfRule type="duplicateValues" dxfId="3" priority="7100"/>
    <cfRule type="duplicateValues" dxfId="3" priority="7000"/>
    <cfRule type="duplicateValues" dxfId="3" priority="6900"/>
    <cfRule type="duplicateValues" dxfId="0" priority="5900"/>
    <cfRule type="duplicateValues" dxfId="0" priority="5800"/>
  </conditionalFormatting>
  <conditionalFormatting sqref="C2423">
    <cfRule type="duplicateValues" dxfId="3" priority="6799"/>
    <cfRule type="duplicateValues" dxfId="3" priority="6699"/>
    <cfRule type="duplicateValues" dxfId="3" priority="6599"/>
    <cfRule type="duplicateValues" dxfId="3" priority="6499"/>
    <cfRule type="duplicateValues" dxfId="3" priority="6399"/>
    <cfRule type="duplicateValues" dxfId="3" priority="6299"/>
    <cfRule type="duplicateValues" dxfId="3" priority="6199"/>
    <cfRule type="duplicateValues" dxfId="3" priority="6099"/>
    <cfRule type="duplicateValues" dxfId="3" priority="5999"/>
    <cfRule type="duplicateValues" dxfId="0" priority="5699"/>
    <cfRule type="duplicateValues" dxfId="0" priority="5599"/>
  </conditionalFormatting>
  <conditionalFormatting sqref="D2423">
    <cfRule type="duplicateValues" dxfId="3" priority="7399"/>
    <cfRule type="duplicateValues" dxfId="3" priority="7299"/>
    <cfRule type="duplicateValues" dxfId="3" priority="7199"/>
    <cfRule type="duplicateValues" dxfId="3" priority="7099"/>
    <cfRule type="duplicateValues" dxfId="3" priority="6999"/>
    <cfRule type="duplicateValues" dxfId="3" priority="6899"/>
    <cfRule type="duplicateValues" dxfId="0" priority="5899"/>
    <cfRule type="duplicateValues" dxfId="0" priority="5799"/>
  </conditionalFormatting>
  <conditionalFormatting sqref="C2424">
    <cfRule type="duplicateValues" dxfId="3" priority="6798"/>
    <cfRule type="duplicateValues" dxfId="3" priority="6698"/>
    <cfRule type="duplicateValues" dxfId="3" priority="6598"/>
    <cfRule type="duplicateValues" dxfId="3" priority="6498"/>
    <cfRule type="duplicateValues" dxfId="3" priority="6398"/>
    <cfRule type="duplicateValues" dxfId="3" priority="6298"/>
    <cfRule type="duplicateValues" dxfId="3" priority="6198"/>
    <cfRule type="duplicateValues" dxfId="3" priority="6098"/>
    <cfRule type="duplicateValues" dxfId="3" priority="5998"/>
    <cfRule type="duplicateValues" dxfId="0" priority="5698"/>
    <cfRule type="duplicateValues" dxfId="0" priority="5598"/>
  </conditionalFormatting>
  <conditionalFormatting sqref="D2424">
    <cfRule type="duplicateValues" dxfId="3" priority="7398"/>
    <cfRule type="duplicateValues" dxfId="3" priority="7298"/>
    <cfRule type="duplicateValues" dxfId="3" priority="7198"/>
    <cfRule type="duplicateValues" dxfId="3" priority="7098"/>
    <cfRule type="duplicateValues" dxfId="3" priority="6998"/>
    <cfRule type="duplicateValues" dxfId="3" priority="6898"/>
    <cfRule type="duplicateValues" dxfId="0" priority="5898"/>
    <cfRule type="duplicateValues" dxfId="0" priority="5798"/>
  </conditionalFormatting>
  <conditionalFormatting sqref="C2425">
    <cfRule type="duplicateValues" dxfId="3" priority="6797"/>
    <cfRule type="duplicateValues" dxfId="3" priority="6697"/>
    <cfRule type="duplicateValues" dxfId="3" priority="6597"/>
    <cfRule type="duplicateValues" dxfId="3" priority="6497"/>
    <cfRule type="duplicateValues" dxfId="3" priority="6397"/>
    <cfRule type="duplicateValues" dxfId="3" priority="6297"/>
    <cfRule type="duplicateValues" dxfId="3" priority="6197"/>
    <cfRule type="duplicateValues" dxfId="3" priority="6097"/>
    <cfRule type="duplicateValues" dxfId="3" priority="5997"/>
    <cfRule type="duplicateValues" dxfId="0" priority="5697"/>
    <cfRule type="duplicateValues" dxfId="0" priority="5597"/>
  </conditionalFormatting>
  <conditionalFormatting sqref="D2425">
    <cfRule type="duplicateValues" dxfId="3" priority="7397"/>
    <cfRule type="duplicateValues" dxfId="3" priority="7297"/>
    <cfRule type="duplicateValues" dxfId="3" priority="7197"/>
    <cfRule type="duplicateValues" dxfId="3" priority="7097"/>
    <cfRule type="duplicateValues" dxfId="3" priority="6997"/>
    <cfRule type="duplicateValues" dxfId="3" priority="6897"/>
    <cfRule type="duplicateValues" dxfId="0" priority="5897"/>
    <cfRule type="duplicateValues" dxfId="0" priority="5797"/>
  </conditionalFormatting>
  <conditionalFormatting sqref="C2426">
    <cfRule type="duplicateValues" dxfId="3" priority="6796"/>
    <cfRule type="duplicateValues" dxfId="3" priority="6696"/>
    <cfRule type="duplicateValues" dxfId="3" priority="6596"/>
    <cfRule type="duplicateValues" dxfId="3" priority="6496"/>
    <cfRule type="duplicateValues" dxfId="3" priority="6396"/>
    <cfRule type="duplicateValues" dxfId="3" priority="6296"/>
    <cfRule type="duplicateValues" dxfId="3" priority="6196"/>
    <cfRule type="duplicateValues" dxfId="3" priority="6096"/>
    <cfRule type="duplicateValues" dxfId="3" priority="5996"/>
    <cfRule type="duplicateValues" dxfId="0" priority="5696"/>
    <cfRule type="duplicateValues" dxfId="0" priority="5596"/>
  </conditionalFormatting>
  <conditionalFormatting sqref="D2426">
    <cfRule type="duplicateValues" dxfId="3" priority="7396"/>
    <cfRule type="duplicateValues" dxfId="3" priority="7296"/>
    <cfRule type="duplicateValues" dxfId="3" priority="7196"/>
    <cfRule type="duplicateValues" dxfId="3" priority="7096"/>
    <cfRule type="duplicateValues" dxfId="3" priority="6996"/>
    <cfRule type="duplicateValues" dxfId="3" priority="6896"/>
    <cfRule type="duplicateValues" dxfId="0" priority="5896"/>
    <cfRule type="duplicateValues" dxfId="0" priority="5796"/>
  </conditionalFormatting>
  <conditionalFormatting sqref="C2427">
    <cfRule type="duplicateValues" dxfId="3" priority="6795"/>
    <cfRule type="duplicateValues" dxfId="3" priority="6695"/>
    <cfRule type="duplicateValues" dxfId="3" priority="6595"/>
    <cfRule type="duplicateValues" dxfId="3" priority="6495"/>
    <cfRule type="duplicateValues" dxfId="3" priority="6395"/>
    <cfRule type="duplicateValues" dxfId="3" priority="6295"/>
    <cfRule type="duplicateValues" dxfId="3" priority="6195"/>
    <cfRule type="duplicateValues" dxfId="3" priority="6095"/>
    <cfRule type="duplicateValues" dxfId="3" priority="5995"/>
    <cfRule type="duplicateValues" dxfId="0" priority="5695"/>
    <cfRule type="duplicateValues" dxfId="0" priority="5595"/>
  </conditionalFormatting>
  <conditionalFormatting sqref="D2427">
    <cfRule type="duplicateValues" dxfId="3" priority="7395"/>
    <cfRule type="duplicateValues" dxfId="3" priority="7295"/>
    <cfRule type="duplicateValues" dxfId="3" priority="7195"/>
    <cfRule type="duplicateValues" dxfId="3" priority="7095"/>
    <cfRule type="duplicateValues" dxfId="3" priority="6995"/>
    <cfRule type="duplicateValues" dxfId="3" priority="6895"/>
    <cfRule type="duplicateValues" dxfId="0" priority="5895"/>
    <cfRule type="duplicateValues" dxfId="0" priority="5795"/>
  </conditionalFormatting>
  <conditionalFormatting sqref="C2428">
    <cfRule type="duplicateValues" dxfId="3" priority="6794"/>
    <cfRule type="duplicateValues" dxfId="3" priority="6694"/>
    <cfRule type="duplicateValues" dxfId="3" priority="6594"/>
    <cfRule type="duplicateValues" dxfId="3" priority="6494"/>
    <cfRule type="duplicateValues" dxfId="3" priority="6394"/>
    <cfRule type="duplicateValues" dxfId="3" priority="6294"/>
    <cfRule type="duplicateValues" dxfId="3" priority="6194"/>
    <cfRule type="duplicateValues" dxfId="3" priority="6094"/>
    <cfRule type="duplicateValues" dxfId="3" priority="5994"/>
    <cfRule type="duplicateValues" dxfId="0" priority="5694"/>
    <cfRule type="duplicateValues" dxfId="0" priority="5594"/>
  </conditionalFormatting>
  <conditionalFormatting sqref="D2428">
    <cfRule type="duplicateValues" dxfId="3" priority="7394"/>
    <cfRule type="duplicateValues" dxfId="3" priority="7294"/>
    <cfRule type="duplicateValues" dxfId="3" priority="7194"/>
    <cfRule type="duplicateValues" dxfId="3" priority="7094"/>
    <cfRule type="duplicateValues" dxfId="3" priority="6994"/>
    <cfRule type="duplicateValues" dxfId="3" priority="6894"/>
    <cfRule type="duplicateValues" dxfId="0" priority="5894"/>
    <cfRule type="duplicateValues" dxfId="0" priority="5794"/>
  </conditionalFormatting>
  <conditionalFormatting sqref="C2429">
    <cfRule type="duplicateValues" dxfId="3" priority="6793"/>
    <cfRule type="duplicateValues" dxfId="3" priority="6693"/>
    <cfRule type="duplicateValues" dxfId="3" priority="6593"/>
    <cfRule type="duplicateValues" dxfId="3" priority="6493"/>
    <cfRule type="duplicateValues" dxfId="3" priority="6393"/>
    <cfRule type="duplicateValues" dxfId="3" priority="6293"/>
    <cfRule type="duplicateValues" dxfId="3" priority="6193"/>
    <cfRule type="duplicateValues" dxfId="3" priority="6093"/>
    <cfRule type="duplicateValues" dxfId="3" priority="5993"/>
    <cfRule type="duplicateValues" dxfId="0" priority="5693"/>
    <cfRule type="duplicateValues" dxfId="0" priority="5593"/>
  </conditionalFormatting>
  <conditionalFormatting sqref="D2429">
    <cfRule type="duplicateValues" dxfId="3" priority="7393"/>
    <cfRule type="duplicateValues" dxfId="3" priority="7293"/>
    <cfRule type="duplicateValues" dxfId="3" priority="7193"/>
    <cfRule type="duplicateValues" dxfId="3" priority="7093"/>
    <cfRule type="duplicateValues" dxfId="3" priority="6993"/>
    <cfRule type="duplicateValues" dxfId="3" priority="6893"/>
    <cfRule type="duplicateValues" dxfId="0" priority="5893"/>
    <cfRule type="duplicateValues" dxfId="0" priority="5793"/>
  </conditionalFormatting>
  <conditionalFormatting sqref="C2430">
    <cfRule type="duplicateValues" dxfId="3" priority="6792"/>
    <cfRule type="duplicateValues" dxfId="3" priority="6692"/>
    <cfRule type="duplicateValues" dxfId="3" priority="6592"/>
    <cfRule type="duplicateValues" dxfId="3" priority="6492"/>
    <cfRule type="duplicateValues" dxfId="3" priority="6392"/>
    <cfRule type="duplicateValues" dxfId="3" priority="6292"/>
    <cfRule type="duplicateValues" dxfId="3" priority="6192"/>
    <cfRule type="duplicateValues" dxfId="3" priority="6092"/>
    <cfRule type="duplicateValues" dxfId="3" priority="5992"/>
    <cfRule type="duplicateValues" dxfId="0" priority="5692"/>
    <cfRule type="duplicateValues" dxfId="0" priority="5592"/>
  </conditionalFormatting>
  <conditionalFormatting sqref="D2430">
    <cfRule type="duplicateValues" dxfId="3" priority="7392"/>
    <cfRule type="duplicateValues" dxfId="3" priority="7292"/>
    <cfRule type="duplicateValues" dxfId="3" priority="7192"/>
    <cfRule type="duplicateValues" dxfId="3" priority="7092"/>
    <cfRule type="duplicateValues" dxfId="3" priority="6992"/>
    <cfRule type="duplicateValues" dxfId="3" priority="6892"/>
    <cfRule type="duplicateValues" dxfId="0" priority="5892"/>
    <cfRule type="duplicateValues" dxfId="0" priority="5792"/>
  </conditionalFormatting>
  <conditionalFormatting sqref="C2431">
    <cfRule type="duplicateValues" dxfId="3" priority="6791"/>
    <cfRule type="duplicateValues" dxfId="3" priority="6691"/>
    <cfRule type="duplicateValues" dxfId="3" priority="6591"/>
    <cfRule type="duplicateValues" dxfId="3" priority="6491"/>
    <cfRule type="duplicateValues" dxfId="3" priority="6391"/>
    <cfRule type="duplicateValues" dxfId="3" priority="6291"/>
    <cfRule type="duplicateValues" dxfId="3" priority="6191"/>
    <cfRule type="duplicateValues" dxfId="3" priority="6091"/>
    <cfRule type="duplicateValues" dxfId="3" priority="5991"/>
    <cfRule type="duplicateValues" dxfId="0" priority="5691"/>
    <cfRule type="duplicateValues" dxfId="0" priority="5591"/>
  </conditionalFormatting>
  <conditionalFormatting sqref="D2431">
    <cfRule type="duplicateValues" dxfId="3" priority="7391"/>
    <cfRule type="duplicateValues" dxfId="3" priority="7291"/>
    <cfRule type="duplicateValues" dxfId="3" priority="7191"/>
    <cfRule type="duplicateValues" dxfId="3" priority="7091"/>
    <cfRule type="duplicateValues" dxfId="3" priority="6991"/>
    <cfRule type="duplicateValues" dxfId="3" priority="6891"/>
    <cfRule type="duplicateValues" dxfId="0" priority="5891"/>
    <cfRule type="duplicateValues" dxfId="0" priority="5791"/>
  </conditionalFormatting>
  <conditionalFormatting sqref="C2432">
    <cfRule type="duplicateValues" dxfId="3" priority="6790"/>
    <cfRule type="duplicateValues" dxfId="3" priority="6690"/>
    <cfRule type="duplicateValues" dxfId="3" priority="6590"/>
    <cfRule type="duplicateValues" dxfId="3" priority="6490"/>
    <cfRule type="duplicateValues" dxfId="3" priority="6390"/>
    <cfRule type="duplicateValues" dxfId="3" priority="6290"/>
    <cfRule type="duplicateValues" dxfId="3" priority="6190"/>
    <cfRule type="duplicateValues" dxfId="3" priority="6090"/>
    <cfRule type="duplicateValues" dxfId="3" priority="5990"/>
    <cfRule type="duplicateValues" dxfId="0" priority="5690"/>
    <cfRule type="duplicateValues" dxfId="0" priority="5590"/>
  </conditionalFormatting>
  <conditionalFormatting sqref="D2432">
    <cfRule type="duplicateValues" dxfId="3" priority="7390"/>
    <cfRule type="duplicateValues" dxfId="3" priority="7290"/>
    <cfRule type="duplicateValues" dxfId="3" priority="7190"/>
    <cfRule type="duplicateValues" dxfId="3" priority="7090"/>
    <cfRule type="duplicateValues" dxfId="3" priority="6990"/>
    <cfRule type="duplicateValues" dxfId="3" priority="6890"/>
    <cfRule type="duplicateValues" dxfId="0" priority="5890"/>
    <cfRule type="duplicateValues" dxfId="0" priority="5790"/>
  </conditionalFormatting>
  <conditionalFormatting sqref="C2433">
    <cfRule type="duplicateValues" dxfId="3" priority="6789"/>
    <cfRule type="duplicateValues" dxfId="3" priority="6689"/>
    <cfRule type="duplicateValues" dxfId="3" priority="6589"/>
    <cfRule type="duplicateValues" dxfId="3" priority="6489"/>
    <cfRule type="duplicateValues" dxfId="3" priority="6389"/>
    <cfRule type="duplicateValues" dxfId="3" priority="6289"/>
    <cfRule type="duplicateValues" dxfId="3" priority="6189"/>
    <cfRule type="duplicateValues" dxfId="3" priority="6089"/>
    <cfRule type="duplicateValues" dxfId="3" priority="5989"/>
    <cfRule type="duplicateValues" dxfId="0" priority="5689"/>
    <cfRule type="duplicateValues" dxfId="0" priority="5589"/>
  </conditionalFormatting>
  <conditionalFormatting sqref="D2433">
    <cfRule type="duplicateValues" dxfId="3" priority="7389"/>
    <cfRule type="duplicateValues" dxfId="3" priority="7289"/>
    <cfRule type="duplicateValues" dxfId="3" priority="7189"/>
    <cfRule type="duplicateValues" dxfId="3" priority="7089"/>
    <cfRule type="duplicateValues" dxfId="3" priority="6989"/>
    <cfRule type="duplicateValues" dxfId="3" priority="6889"/>
    <cfRule type="duplicateValues" dxfId="0" priority="5889"/>
    <cfRule type="duplicateValues" dxfId="0" priority="5789"/>
  </conditionalFormatting>
  <conditionalFormatting sqref="C2434">
    <cfRule type="duplicateValues" dxfId="3" priority="6788"/>
    <cfRule type="duplicateValues" dxfId="3" priority="6688"/>
    <cfRule type="duplicateValues" dxfId="3" priority="6588"/>
    <cfRule type="duplicateValues" dxfId="3" priority="6488"/>
    <cfRule type="duplicateValues" dxfId="3" priority="6388"/>
    <cfRule type="duplicateValues" dxfId="3" priority="6288"/>
    <cfRule type="duplicateValues" dxfId="3" priority="6188"/>
    <cfRule type="duplicateValues" dxfId="3" priority="6088"/>
    <cfRule type="duplicateValues" dxfId="3" priority="5988"/>
    <cfRule type="duplicateValues" dxfId="0" priority="5688"/>
    <cfRule type="duplicateValues" dxfId="0" priority="5588"/>
  </conditionalFormatting>
  <conditionalFormatting sqref="D2434">
    <cfRule type="duplicateValues" dxfId="3" priority="7388"/>
    <cfRule type="duplicateValues" dxfId="3" priority="7288"/>
    <cfRule type="duplicateValues" dxfId="3" priority="7188"/>
    <cfRule type="duplicateValues" dxfId="3" priority="7088"/>
    <cfRule type="duplicateValues" dxfId="3" priority="6988"/>
    <cfRule type="duplicateValues" dxfId="3" priority="6888"/>
    <cfRule type="duplicateValues" dxfId="0" priority="5888"/>
    <cfRule type="duplicateValues" dxfId="0" priority="5788"/>
  </conditionalFormatting>
  <conditionalFormatting sqref="C2435">
    <cfRule type="duplicateValues" dxfId="3" priority="6787"/>
    <cfRule type="duplicateValues" dxfId="3" priority="6687"/>
    <cfRule type="duplicateValues" dxfId="3" priority="6587"/>
    <cfRule type="duplicateValues" dxfId="3" priority="6487"/>
    <cfRule type="duplicateValues" dxfId="3" priority="6387"/>
    <cfRule type="duplicateValues" dxfId="3" priority="6287"/>
    <cfRule type="duplicateValues" dxfId="3" priority="6187"/>
    <cfRule type="duplicateValues" dxfId="3" priority="6087"/>
    <cfRule type="duplicateValues" dxfId="3" priority="5987"/>
    <cfRule type="duplicateValues" dxfId="0" priority="5687"/>
    <cfRule type="duplicateValues" dxfId="0" priority="5587"/>
  </conditionalFormatting>
  <conditionalFormatting sqref="D2435">
    <cfRule type="duplicateValues" dxfId="3" priority="7387"/>
    <cfRule type="duplicateValues" dxfId="3" priority="7287"/>
    <cfRule type="duplicateValues" dxfId="3" priority="7187"/>
    <cfRule type="duplicateValues" dxfId="3" priority="7087"/>
    <cfRule type="duplicateValues" dxfId="3" priority="6987"/>
    <cfRule type="duplicateValues" dxfId="3" priority="6887"/>
    <cfRule type="duplicateValues" dxfId="0" priority="5887"/>
    <cfRule type="duplicateValues" dxfId="0" priority="5787"/>
  </conditionalFormatting>
  <conditionalFormatting sqref="C2436">
    <cfRule type="duplicateValues" dxfId="3" priority="6786"/>
    <cfRule type="duplicateValues" dxfId="3" priority="6686"/>
    <cfRule type="duplicateValues" dxfId="3" priority="6586"/>
    <cfRule type="duplicateValues" dxfId="3" priority="6486"/>
    <cfRule type="duplicateValues" dxfId="3" priority="6386"/>
    <cfRule type="duplicateValues" dxfId="3" priority="6286"/>
    <cfRule type="duplicateValues" dxfId="3" priority="6186"/>
    <cfRule type="duplicateValues" dxfId="3" priority="6086"/>
    <cfRule type="duplicateValues" dxfId="3" priority="5986"/>
    <cfRule type="duplicateValues" dxfId="0" priority="5686"/>
    <cfRule type="duplicateValues" dxfId="0" priority="5586"/>
  </conditionalFormatting>
  <conditionalFormatting sqref="D2436">
    <cfRule type="duplicateValues" dxfId="3" priority="7386"/>
    <cfRule type="duplicateValues" dxfId="3" priority="7286"/>
    <cfRule type="duplicateValues" dxfId="3" priority="7186"/>
    <cfRule type="duplicateValues" dxfId="3" priority="7086"/>
    <cfRule type="duplicateValues" dxfId="3" priority="6986"/>
    <cfRule type="duplicateValues" dxfId="3" priority="6886"/>
    <cfRule type="duplicateValues" dxfId="0" priority="5886"/>
    <cfRule type="duplicateValues" dxfId="0" priority="5786"/>
  </conditionalFormatting>
  <conditionalFormatting sqref="C2437">
    <cfRule type="duplicateValues" dxfId="3" priority="6785"/>
    <cfRule type="duplicateValues" dxfId="3" priority="6685"/>
    <cfRule type="duplicateValues" dxfId="3" priority="6585"/>
    <cfRule type="duplicateValues" dxfId="3" priority="6485"/>
    <cfRule type="duplicateValues" dxfId="3" priority="6385"/>
    <cfRule type="duplicateValues" dxfId="3" priority="6285"/>
    <cfRule type="duplicateValues" dxfId="3" priority="6185"/>
    <cfRule type="duplicateValues" dxfId="3" priority="6085"/>
    <cfRule type="duplicateValues" dxfId="3" priority="5985"/>
    <cfRule type="duplicateValues" dxfId="0" priority="5685"/>
    <cfRule type="duplicateValues" dxfId="0" priority="5585"/>
  </conditionalFormatting>
  <conditionalFormatting sqref="D2437">
    <cfRule type="duplicateValues" dxfId="3" priority="7385"/>
    <cfRule type="duplicateValues" dxfId="3" priority="7285"/>
    <cfRule type="duplicateValues" dxfId="3" priority="7185"/>
    <cfRule type="duplicateValues" dxfId="3" priority="7085"/>
    <cfRule type="duplicateValues" dxfId="3" priority="6985"/>
    <cfRule type="duplicateValues" dxfId="3" priority="6885"/>
    <cfRule type="duplicateValues" dxfId="0" priority="5885"/>
    <cfRule type="duplicateValues" dxfId="0" priority="5785"/>
  </conditionalFormatting>
  <conditionalFormatting sqref="C2438">
    <cfRule type="duplicateValues" dxfId="3" priority="6784"/>
    <cfRule type="duplicateValues" dxfId="3" priority="6684"/>
    <cfRule type="duplicateValues" dxfId="3" priority="6584"/>
    <cfRule type="duplicateValues" dxfId="3" priority="6484"/>
    <cfRule type="duplicateValues" dxfId="3" priority="6384"/>
    <cfRule type="duplicateValues" dxfId="3" priority="6284"/>
    <cfRule type="duplicateValues" dxfId="3" priority="6184"/>
    <cfRule type="duplicateValues" dxfId="3" priority="6084"/>
    <cfRule type="duplicateValues" dxfId="3" priority="5984"/>
    <cfRule type="duplicateValues" dxfId="0" priority="5684"/>
    <cfRule type="duplicateValues" dxfId="0" priority="5584"/>
  </conditionalFormatting>
  <conditionalFormatting sqref="D2438">
    <cfRule type="duplicateValues" dxfId="3" priority="7384"/>
    <cfRule type="duplicateValues" dxfId="3" priority="7284"/>
    <cfRule type="duplicateValues" dxfId="3" priority="7184"/>
    <cfRule type="duplicateValues" dxfId="3" priority="7084"/>
    <cfRule type="duplicateValues" dxfId="3" priority="6984"/>
    <cfRule type="duplicateValues" dxfId="3" priority="6884"/>
    <cfRule type="duplicateValues" dxfId="0" priority="5884"/>
    <cfRule type="duplicateValues" dxfId="0" priority="5784"/>
  </conditionalFormatting>
  <conditionalFormatting sqref="C2439">
    <cfRule type="duplicateValues" dxfId="3" priority="6783"/>
    <cfRule type="duplicateValues" dxfId="3" priority="6683"/>
    <cfRule type="duplicateValues" dxfId="3" priority="6583"/>
    <cfRule type="duplicateValues" dxfId="3" priority="6483"/>
    <cfRule type="duplicateValues" dxfId="3" priority="6383"/>
    <cfRule type="duplicateValues" dxfId="3" priority="6283"/>
    <cfRule type="duplicateValues" dxfId="3" priority="6183"/>
    <cfRule type="duplicateValues" dxfId="3" priority="6083"/>
    <cfRule type="duplicateValues" dxfId="3" priority="5983"/>
    <cfRule type="duplicateValues" dxfId="0" priority="5683"/>
    <cfRule type="duplicateValues" dxfId="0" priority="5583"/>
  </conditionalFormatting>
  <conditionalFormatting sqref="D2439">
    <cfRule type="duplicateValues" dxfId="3" priority="7383"/>
    <cfRule type="duplicateValues" dxfId="3" priority="7283"/>
    <cfRule type="duplicateValues" dxfId="3" priority="7183"/>
    <cfRule type="duplicateValues" dxfId="3" priority="7083"/>
    <cfRule type="duplicateValues" dxfId="3" priority="6983"/>
    <cfRule type="duplicateValues" dxfId="3" priority="6883"/>
    <cfRule type="duplicateValues" dxfId="0" priority="5883"/>
    <cfRule type="duplicateValues" dxfId="0" priority="5783"/>
  </conditionalFormatting>
  <conditionalFormatting sqref="C2440">
    <cfRule type="duplicateValues" dxfId="3" priority="6782"/>
    <cfRule type="duplicateValues" dxfId="3" priority="6682"/>
    <cfRule type="duplicateValues" dxfId="3" priority="6582"/>
    <cfRule type="duplicateValues" dxfId="3" priority="6482"/>
    <cfRule type="duplicateValues" dxfId="3" priority="6382"/>
    <cfRule type="duplicateValues" dxfId="3" priority="6282"/>
    <cfRule type="duplicateValues" dxfId="3" priority="6182"/>
    <cfRule type="duplicateValues" dxfId="3" priority="6082"/>
    <cfRule type="duplicateValues" dxfId="3" priority="5982"/>
    <cfRule type="duplicateValues" dxfId="0" priority="5682"/>
    <cfRule type="duplicateValues" dxfId="0" priority="5582"/>
  </conditionalFormatting>
  <conditionalFormatting sqref="D2440">
    <cfRule type="duplicateValues" dxfId="3" priority="7382"/>
    <cfRule type="duplicateValues" dxfId="3" priority="7282"/>
    <cfRule type="duplicateValues" dxfId="3" priority="7182"/>
    <cfRule type="duplicateValues" dxfId="3" priority="7082"/>
    <cfRule type="duplicateValues" dxfId="3" priority="6982"/>
    <cfRule type="duplicateValues" dxfId="3" priority="6882"/>
    <cfRule type="duplicateValues" dxfId="0" priority="5882"/>
    <cfRule type="duplicateValues" dxfId="0" priority="5782"/>
  </conditionalFormatting>
  <conditionalFormatting sqref="C2441">
    <cfRule type="duplicateValues" dxfId="3" priority="6781"/>
    <cfRule type="duplicateValues" dxfId="3" priority="6681"/>
    <cfRule type="duplicateValues" dxfId="3" priority="6581"/>
    <cfRule type="duplicateValues" dxfId="3" priority="6481"/>
    <cfRule type="duplicateValues" dxfId="3" priority="6381"/>
    <cfRule type="duplicateValues" dxfId="3" priority="6281"/>
    <cfRule type="duplicateValues" dxfId="3" priority="6181"/>
    <cfRule type="duplicateValues" dxfId="3" priority="6081"/>
    <cfRule type="duplicateValues" dxfId="3" priority="5981"/>
    <cfRule type="duplicateValues" dxfId="0" priority="5681"/>
    <cfRule type="duplicateValues" dxfId="0" priority="5581"/>
  </conditionalFormatting>
  <conditionalFormatting sqref="D2441">
    <cfRule type="duplicateValues" dxfId="3" priority="7381"/>
    <cfRule type="duplicateValues" dxfId="3" priority="7281"/>
    <cfRule type="duplicateValues" dxfId="3" priority="7181"/>
    <cfRule type="duplicateValues" dxfId="3" priority="7081"/>
    <cfRule type="duplicateValues" dxfId="3" priority="6981"/>
    <cfRule type="duplicateValues" dxfId="3" priority="6881"/>
    <cfRule type="duplicateValues" dxfId="0" priority="5881"/>
    <cfRule type="duplicateValues" dxfId="0" priority="5781"/>
  </conditionalFormatting>
  <conditionalFormatting sqref="C2442">
    <cfRule type="duplicateValues" dxfId="3" priority="6780"/>
    <cfRule type="duplicateValues" dxfId="3" priority="6680"/>
    <cfRule type="duplicateValues" dxfId="3" priority="6580"/>
    <cfRule type="duplicateValues" dxfId="3" priority="6480"/>
    <cfRule type="duplicateValues" dxfId="3" priority="6380"/>
    <cfRule type="duplicateValues" dxfId="3" priority="6280"/>
    <cfRule type="duplicateValues" dxfId="3" priority="6180"/>
    <cfRule type="duplicateValues" dxfId="3" priority="6080"/>
    <cfRule type="duplicateValues" dxfId="3" priority="5980"/>
    <cfRule type="duplicateValues" dxfId="0" priority="5680"/>
    <cfRule type="duplicateValues" dxfId="0" priority="5580"/>
  </conditionalFormatting>
  <conditionalFormatting sqref="D2442">
    <cfRule type="duplicateValues" dxfId="3" priority="7380"/>
    <cfRule type="duplicateValues" dxfId="3" priority="7280"/>
    <cfRule type="duplicateValues" dxfId="3" priority="7180"/>
    <cfRule type="duplicateValues" dxfId="3" priority="7080"/>
    <cfRule type="duplicateValues" dxfId="3" priority="6980"/>
    <cfRule type="duplicateValues" dxfId="3" priority="6880"/>
    <cfRule type="duplicateValues" dxfId="0" priority="5880"/>
    <cfRule type="duplicateValues" dxfId="0" priority="5780"/>
  </conditionalFormatting>
  <conditionalFormatting sqref="C2443">
    <cfRule type="duplicateValues" dxfId="3" priority="6779"/>
    <cfRule type="duplicateValues" dxfId="3" priority="6679"/>
    <cfRule type="duplicateValues" dxfId="3" priority="6579"/>
    <cfRule type="duplicateValues" dxfId="3" priority="6479"/>
    <cfRule type="duplicateValues" dxfId="3" priority="6379"/>
    <cfRule type="duplicateValues" dxfId="3" priority="6279"/>
    <cfRule type="duplicateValues" dxfId="3" priority="6179"/>
    <cfRule type="duplicateValues" dxfId="3" priority="6079"/>
    <cfRule type="duplicateValues" dxfId="3" priority="5979"/>
    <cfRule type="duplicateValues" dxfId="0" priority="5679"/>
    <cfRule type="duplicateValues" dxfId="0" priority="5579"/>
  </conditionalFormatting>
  <conditionalFormatting sqref="D2443">
    <cfRule type="duplicateValues" dxfId="3" priority="7379"/>
    <cfRule type="duplicateValues" dxfId="3" priority="7279"/>
    <cfRule type="duplicateValues" dxfId="3" priority="7179"/>
    <cfRule type="duplicateValues" dxfId="3" priority="7079"/>
    <cfRule type="duplicateValues" dxfId="3" priority="6979"/>
    <cfRule type="duplicateValues" dxfId="3" priority="6879"/>
    <cfRule type="duplicateValues" dxfId="0" priority="5879"/>
    <cfRule type="duplicateValues" dxfId="0" priority="5779"/>
  </conditionalFormatting>
  <conditionalFormatting sqref="C2444">
    <cfRule type="duplicateValues" dxfId="3" priority="6778"/>
    <cfRule type="duplicateValues" dxfId="3" priority="6678"/>
    <cfRule type="duplicateValues" dxfId="3" priority="6578"/>
    <cfRule type="duplicateValues" dxfId="3" priority="6478"/>
    <cfRule type="duplicateValues" dxfId="3" priority="6378"/>
    <cfRule type="duplicateValues" dxfId="3" priority="6278"/>
    <cfRule type="duplicateValues" dxfId="3" priority="6178"/>
    <cfRule type="duplicateValues" dxfId="3" priority="6078"/>
    <cfRule type="duplicateValues" dxfId="3" priority="5978"/>
    <cfRule type="duplicateValues" dxfId="0" priority="5678"/>
    <cfRule type="duplicateValues" dxfId="0" priority="5578"/>
  </conditionalFormatting>
  <conditionalFormatting sqref="D2444">
    <cfRule type="duplicateValues" dxfId="3" priority="7378"/>
    <cfRule type="duplicateValues" dxfId="3" priority="7278"/>
    <cfRule type="duplicateValues" dxfId="3" priority="7178"/>
    <cfRule type="duplicateValues" dxfId="3" priority="7078"/>
    <cfRule type="duplicateValues" dxfId="3" priority="6978"/>
    <cfRule type="duplicateValues" dxfId="3" priority="6878"/>
    <cfRule type="duplicateValues" dxfId="0" priority="5878"/>
    <cfRule type="duplicateValues" dxfId="0" priority="5778"/>
  </conditionalFormatting>
  <conditionalFormatting sqref="C2445">
    <cfRule type="duplicateValues" dxfId="3" priority="6777"/>
    <cfRule type="duplicateValues" dxfId="3" priority="6677"/>
    <cfRule type="duplicateValues" dxfId="3" priority="6577"/>
    <cfRule type="duplicateValues" dxfId="3" priority="6477"/>
    <cfRule type="duplicateValues" dxfId="3" priority="6377"/>
    <cfRule type="duplicateValues" dxfId="3" priority="6277"/>
    <cfRule type="duplicateValues" dxfId="3" priority="6177"/>
    <cfRule type="duplicateValues" dxfId="3" priority="6077"/>
    <cfRule type="duplicateValues" dxfId="3" priority="5977"/>
    <cfRule type="duplicateValues" dxfId="0" priority="5677"/>
    <cfRule type="duplicateValues" dxfId="0" priority="5577"/>
  </conditionalFormatting>
  <conditionalFormatting sqref="D2445">
    <cfRule type="duplicateValues" dxfId="3" priority="7377"/>
    <cfRule type="duplicateValues" dxfId="3" priority="7277"/>
    <cfRule type="duplicateValues" dxfId="3" priority="7177"/>
    <cfRule type="duplicateValues" dxfId="3" priority="7077"/>
    <cfRule type="duplicateValues" dxfId="3" priority="6977"/>
    <cfRule type="duplicateValues" dxfId="3" priority="6877"/>
    <cfRule type="duplicateValues" dxfId="0" priority="5877"/>
    <cfRule type="duplicateValues" dxfId="0" priority="5777"/>
  </conditionalFormatting>
  <conditionalFormatting sqref="C2446">
    <cfRule type="duplicateValues" dxfId="3" priority="6776"/>
    <cfRule type="duplicateValues" dxfId="3" priority="6676"/>
    <cfRule type="duplicateValues" dxfId="3" priority="6576"/>
    <cfRule type="duplicateValues" dxfId="3" priority="6476"/>
    <cfRule type="duplicateValues" dxfId="3" priority="6376"/>
    <cfRule type="duplicateValues" dxfId="3" priority="6276"/>
    <cfRule type="duplicateValues" dxfId="3" priority="6176"/>
    <cfRule type="duplicateValues" dxfId="3" priority="6076"/>
    <cfRule type="duplicateValues" dxfId="3" priority="5976"/>
    <cfRule type="duplicateValues" dxfId="0" priority="5676"/>
    <cfRule type="duplicateValues" dxfId="0" priority="5576"/>
  </conditionalFormatting>
  <conditionalFormatting sqref="D2446">
    <cfRule type="duplicateValues" dxfId="3" priority="7376"/>
    <cfRule type="duplicateValues" dxfId="3" priority="7276"/>
    <cfRule type="duplicateValues" dxfId="3" priority="7176"/>
    <cfRule type="duplicateValues" dxfId="3" priority="7076"/>
    <cfRule type="duplicateValues" dxfId="3" priority="6976"/>
    <cfRule type="duplicateValues" dxfId="3" priority="6876"/>
    <cfRule type="duplicateValues" dxfId="0" priority="5876"/>
    <cfRule type="duplicateValues" dxfId="0" priority="5776"/>
  </conditionalFormatting>
  <conditionalFormatting sqref="C2447">
    <cfRule type="duplicateValues" dxfId="3" priority="6775"/>
    <cfRule type="duplicateValues" dxfId="3" priority="6675"/>
    <cfRule type="duplicateValues" dxfId="3" priority="6575"/>
    <cfRule type="duplicateValues" dxfId="3" priority="6475"/>
    <cfRule type="duplicateValues" dxfId="3" priority="6375"/>
    <cfRule type="duplicateValues" dxfId="3" priority="6275"/>
    <cfRule type="duplicateValues" dxfId="3" priority="6175"/>
    <cfRule type="duplicateValues" dxfId="3" priority="6075"/>
    <cfRule type="duplicateValues" dxfId="3" priority="5975"/>
    <cfRule type="duplicateValues" dxfId="0" priority="5675"/>
    <cfRule type="duplicateValues" dxfId="0" priority="5575"/>
  </conditionalFormatting>
  <conditionalFormatting sqref="D2447">
    <cfRule type="duplicateValues" dxfId="3" priority="7375"/>
    <cfRule type="duplicateValues" dxfId="3" priority="7275"/>
    <cfRule type="duplicateValues" dxfId="3" priority="7175"/>
    <cfRule type="duplicateValues" dxfId="3" priority="7075"/>
    <cfRule type="duplicateValues" dxfId="3" priority="6975"/>
    <cfRule type="duplicateValues" dxfId="3" priority="6875"/>
    <cfRule type="duplicateValues" dxfId="0" priority="5875"/>
    <cfRule type="duplicateValues" dxfId="0" priority="5775"/>
  </conditionalFormatting>
  <conditionalFormatting sqref="C2448">
    <cfRule type="duplicateValues" dxfId="3" priority="6774"/>
    <cfRule type="duplicateValues" dxfId="3" priority="6674"/>
    <cfRule type="duplicateValues" dxfId="3" priority="6574"/>
    <cfRule type="duplicateValues" dxfId="3" priority="6474"/>
    <cfRule type="duplicateValues" dxfId="3" priority="6374"/>
    <cfRule type="duplicateValues" dxfId="3" priority="6274"/>
    <cfRule type="duplicateValues" dxfId="3" priority="6174"/>
    <cfRule type="duplicateValues" dxfId="3" priority="6074"/>
    <cfRule type="duplicateValues" dxfId="3" priority="5974"/>
    <cfRule type="duplicateValues" dxfId="0" priority="5674"/>
    <cfRule type="duplicateValues" dxfId="0" priority="5574"/>
  </conditionalFormatting>
  <conditionalFormatting sqref="D2448">
    <cfRule type="duplicateValues" dxfId="3" priority="7374"/>
    <cfRule type="duplicateValues" dxfId="3" priority="7274"/>
    <cfRule type="duplicateValues" dxfId="3" priority="7174"/>
    <cfRule type="duplicateValues" dxfId="3" priority="7074"/>
    <cfRule type="duplicateValues" dxfId="3" priority="6974"/>
    <cfRule type="duplicateValues" dxfId="3" priority="6874"/>
    <cfRule type="duplicateValues" dxfId="0" priority="5874"/>
    <cfRule type="duplicateValues" dxfId="0" priority="5774"/>
  </conditionalFormatting>
  <conditionalFormatting sqref="C2449">
    <cfRule type="duplicateValues" dxfId="3" priority="6773"/>
    <cfRule type="duplicateValues" dxfId="3" priority="6673"/>
    <cfRule type="duplicateValues" dxfId="3" priority="6573"/>
    <cfRule type="duplicateValues" dxfId="3" priority="6473"/>
    <cfRule type="duplicateValues" dxfId="3" priority="6373"/>
    <cfRule type="duplicateValues" dxfId="3" priority="6273"/>
    <cfRule type="duplicateValues" dxfId="3" priority="6173"/>
    <cfRule type="duplicateValues" dxfId="3" priority="6073"/>
    <cfRule type="duplicateValues" dxfId="3" priority="5973"/>
    <cfRule type="duplicateValues" dxfId="0" priority="5673"/>
    <cfRule type="duplicateValues" dxfId="0" priority="5573"/>
  </conditionalFormatting>
  <conditionalFormatting sqref="D2449">
    <cfRule type="duplicateValues" dxfId="3" priority="7373"/>
    <cfRule type="duplicateValues" dxfId="3" priority="7273"/>
    <cfRule type="duplicateValues" dxfId="3" priority="7173"/>
    <cfRule type="duplicateValues" dxfId="3" priority="7073"/>
    <cfRule type="duplicateValues" dxfId="3" priority="6973"/>
    <cfRule type="duplicateValues" dxfId="3" priority="6873"/>
    <cfRule type="duplicateValues" dxfId="0" priority="5873"/>
    <cfRule type="duplicateValues" dxfId="0" priority="5773"/>
  </conditionalFormatting>
  <conditionalFormatting sqref="C2450">
    <cfRule type="duplicateValues" dxfId="3" priority="6772"/>
    <cfRule type="duplicateValues" dxfId="3" priority="6672"/>
    <cfRule type="duplicateValues" dxfId="3" priority="6572"/>
    <cfRule type="duplicateValues" dxfId="3" priority="6472"/>
    <cfRule type="duplicateValues" dxfId="3" priority="6372"/>
    <cfRule type="duplicateValues" dxfId="3" priority="6272"/>
    <cfRule type="duplicateValues" dxfId="3" priority="6172"/>
    <cfRule type="duplicateValues" dxfId="3" priority="6072"/>
    <cfRule type="duplicateValues" dxfId="3" priority="5972"/>
    <cfRule type="duplicateValues" dxfId="0" priority="5672"/>
    <cfRule type="duplicateValues" dxfId="0" priority="5572"/>
  </conditionalFormatting>
  <conditionalFormatting sqref="D2450">
    <cfRule type="duplicateValues" dxfId="3" priority="7372"/>
    <cfRule type="duplicateValues" dxfId="3" priority="7272"/>
    <cfRule type="duplicateValues" dxfId="3" priority="7172"/>
    <cfRule type="duplicateValues" dxfId="3" priority="7072"/>
    <cfRule type="duplicateValues" dxfId="3" priority="6972"/>
    <cfRule type="duplicateValues" dxfId="3" priority="6872"/>
    <cfRule type="duplicateValues" dxfId="0" priority="5872"/>
    <cfRule type="duplicateValues" dxfId="0" priority="5772"/>
  </conditionalFormatting>
  <conditionalFormatting sqref="C2451">
    <cfRule type="duplicateValues" dxfId="3" priority="6771"/>
    <cfRule type="duplicateValues" dxfId="3" priority="6671"/>
    <cfRule type="duplicateValues" dxfId="3" priority="6571"/>
    <cfRule type="duplicateValues" dxfId="3" priority="6471"/>
    <cfRule type="duplicateValues" dxfId="3" priority="6371"/>
    <cfRule type="duplicateValues" dxfId="3" priority="6271"/>
    <cfRule type="duplicateValues" dxfId="3" priority="6171"/>
    <cfRule type="duplicateValues" dxfId="3" priority="6071"/>
    <cfRule type="duplicateValues" dxfId="3" priority="5971"/>
    <cfRule type="duplicateValues" dxfId="0" priority="5671"/>
    <cfRule type="duplicateValues" dxfId="0" priority="5571"/>
  </conditionalFormatting>
  <conditionalFormatting sqref="D2451">
    <cfRule type="duplicateValues" dxfId="3" priority="7371"/>
    <cfRule type="duplicateValues" dxfId="3" priority="7271"/>
    <cfRule type="duplicateValues" dxfId="3" priority="7171"/>
    <cfRule type="duplicateValues" dxfId="3" priority="7071"/>
    <cfRule type="duplicateValues" dxfId="3" priority="6971"/>
    <cfRule type="duplicateValues" dxfId="3" priority="6871"/>
    <cfRule type="duplicateValues" dxfId="0" priority="5871"/>
    <cfRule type="duplicateValues" dxfId="0" priority="5771"/>
  </conditionalFormatting>
  <conditionalFormatting sqref="C2452">
    <cfRule type="duplicateValues" dxfId="3" priority="6770"/>
    <cfRule type="duplicateValues" dxfId="3" priority="6670"/>
    <cfRule type="duplicateValues" dxfId="3" priority="6570"/>
    <cfRule type="duplicateValues" dxfId="3" priority="6470"/>
    <cfRule type="duplicateValues" dxfId="3" priority="6370"/>
    <cfRule type="duplicateValues" dxfId="3" priority="6270"/>
    <cfRule type="duplicateValues" dxfId="3" priority="6170"/>
    <cfRule type="duplicateValues" dxfId="3" priority="6070"/>
    <cfRule type="duplicateValues" dxfId="3" priority="5970"/>
    <cfRule type="duplicateValues" dxfId="0" priority="5670"/>
    <cfRule type="duplicateValues" dxfId="0" priority="5570"/>
  </conditionalFormatting>
  <conditionalFormatting sqref="D2452">
    <cfRule type="duplicateValues" dxfId="3" priority="7370"/>
    <cfRule type="duplicateValues" dxfId="3" priority="7270"/>
    <cfRule type="duplicateValues" dxfId="3" priority="7170"/>
    <cfRule type="duplicateValues" dxfId="3" priority="7070"/>
    <cfRule type="duplicateValues" dxfId="3" priority="6970"/>
    <cfRule type="duplicateValues" dxfId="3" priority="6870"/>
    <cfRule type="duplicateValues" dxfId="0" priority="5870"/>
    <cfRule type="duplicateValues" dxfId="0" priority="5770"/>
  </conditionalFormatting>
  <conditionalFormatting sqref="C2453">
    <cfRule type="duplicateValues" dxfId="3" priority="6769"/>
    <cfRule type="duplicateValues" dxfId="3" priority="6669"/>
    <cfRule type="duplicateValues" dxfId="3" priority="6569"/>
    <cfRule type="duplicateValues" dxfId="3" priority="6469"/>
    <cfRule type="duplicateValues" dxfId="3" priority="6369"/>
    <cfRule type="duplicateValues" dxfId="3" priority="6269"/>
    <cfRule type="duplicateValues" dxfId="3" priority="6169"/>
    <cfRule type="duplicateValues" dxfId="3" priority="6069"/>
    <cfRule type="duplicateValues" dxfId="3" priority="5969"/>
    <cfRule type="duplicateValues" dxfId="0" priority="5669"/>
    <cfRule type="duplicateValues" dxfId="0" priority="5569"/>
  </conditionalFormatting>
  <conditionalFormatting sqref="D2453">
    <cfRule type="duplicateValues" dxfId="3" priority="7369"/>
    <cfRule type="duplicateValues" dxfId="3" priority="7269"/>
    <cfRule type="duplicateValues" dxfId="3" priority="7169"/>
    <cfRule type="duplicateValues" dxfId="3" priority="7069"/>
    <cfRule type="duplicateValues" dxfId="3" priority="6969"/>
    <cfRule type="duplicateValues" dxfId="3" priority="6869"/>
    <cfRule type="duplicateValues" dxfId="0" priority="5869"/>
    <cfRule type="duplicateValues" dxfId="0" priority="5769"/>
  </conditionalFormatting>
  <conditionalFormatting sqref="C2454">
    <cfRule type="duplicateValues" dxfId="3" priority="6768"/>
    <cfRule type="duplicateValues" dxfId="3" priority="6668"/>
    <cfRule type="duplicateValues" dxfId="3" priority="6568"/>
    <cfRule type="duplicateValues" dxfId="3" priority="6468"/>
    <cfRule type="duplicateValues" dxfId="3" priority="6368"/>
    <cfRule type="duplicateValues" dxfId="3" priority="6268"/>
    <cfRule type="duplicateValues" dxfId="3" priority="6168"/>
    <cfRule type="duplicateValues" dxfId="3" priority="6068"/>
    <cfRule type="duplicateValues" dxfId="3" priority="5968"/>
    <cfRule type="duplicateValues" dxfId="0" priority="5668"/>
    <cfRule type="duplicateValues" dxfId="0" priority="5568"/>
  </conditionalFormatting>
  <conditionalFormatting sqref="D2454">
    <cfRule type="duplicateValues" dxfId="3" priority="7368"/>
    <cfRule type="duplicateValues" dxfId="3" priority="7268"/>
    <cfRule type="duplicateValues" dxfId="3" priority="7168"/>
    <cfRule type="duplicateValues" dxfId="3" priority="7068"/>
    <cfRule type="duplicateValues" dxfId="3" priority="6968"/>
    <cfRule type="duplicateValues" dxfId="3" priority="6868"/>
    <cfRule type="duplicateValues" dxfId="0" priority="5868"/>
    <cfRule type="duplicateValues" dxfId="0" priority="5768"/>
  </conditionalFormatting>
  <conditionalFormatting sqref="C2455">
    <cfRule type="duplicateValues" dxfId="3" priority="6767"/>
    <cfRule type="duplicateValues" dxfId="3" priority="6667"/>
    <cfRule type="duplicateValues" dxfId="3" priority="6567"/>
    <cfRule type="duplicateValues" dxfId="3" priority="6467"/>
    <cfRule type="duplicateValues" dxfId="3" priority="6367"/>
    <cfRule type="duplicateValues" dxfId="3" priority="6267"/>
    <cfRule type="duplicateValues" dxfId="3" priority="6167"/>
    <cfRule type="duplicateValues" dxfId="3" priority="6067"/>
    <cfRule type="duplicateValues" dxfId="3" priority="5967"/>
    <cfRule type="duplicateValues" dxfId="0" priority="5667"/>
    <cfRule type="duplicateValues" dxfId="0" priority="5567"/>
  </conditionalFormatting>
  <conditionalFormatting sqref="D2455">
    <cfRule type="duplicateValues" dxfId="3" priority="7367"/>
    <cfRule type="duplicateValues" dxfId="3" priority="7267"/>
    <cfRule type="duplicateValues" dxfId="3" priority="7167"/>
    <cfRule type="duplicateValues" dxfId="3" priority="7067"/>
    <cfRule type="duplicateValues" dxfId="3" priority="6967"/>
    <cfRule type="duplicateValues" dxfId="3" priority="6867"/>
    <cfRule type="duplicateValues" dxfId="0" priority="5867"/>
    <cfRule type="duplicateValues" dxfId="0" priority="5767"/>
  </conditionalFormatting>
  <conditionalFormatting sqref="C2456">
    <cfRule type="duplicateValues" dxfId="3" priority="6766"/>
    <cfRule type="duplicateValues" dxfId="3" priority="6666"/>
    <cfRule type="duplicateValues" dxfId="3" priority="6566"/>
    <cfRule type="duplicateValues" dxfId="3" priority="6466"/>
    <cfRule type="duplicateValues" dxfId="3" priority="6366"/>
    <cfRule type="duplicateValues" dxfId="3" priority="6266"/>
    <cfRule type="duplicateValues" dxfId="3" priority="6166"/>
    <cfRule type="duplicateValues" dxfId="3" priority="6066"/>
    <cfRule type="duplicateValues" dxfId="3" priority="5966"/>
    <cfRule type="duplicateValues" dxfId="0" priority="5666"/>
    <cfRule type="duplicateValues" dxfId="0" priority="5566"/>
  </conditionalFormatting>
  <conditionalFormatting sqref="D2456">
    <cfRule type="duplicateValues" dxfId="3" priority="7366"/>
    <cfRule type="duplicateValues" dxfId="3" priority="7266"/>
    <cfRule type="duplicateValues" dxfId="3" priority="7166"/>
    <cfRule type="duplicateValues" dxfId="3" priority="7066"/>
    <cfRule type="duplicateValues" dxfId="3" priority="6966"/>
    <cfRule type="duplicateValues" dxfId="3" priority="6866"/>
    <cfRule type="duplicateValues" dxfId="0" priority="5866"/>
    <cfRule type="duplicateValues" dxfId="0" priority="5766"/>
  </conditionalFormatting>
  <conditionalFormatting sqref="C2457">
    <cfRule type="duplicateValues" dxfId="3" priority="6765"/>
    <cfRule type="duplicateValues" dxfId="3" priority="6665"/>
    <cfRule type="duplicateValues" dxfId="3" priority="6565"/>
    <cfRule type="duplicateValues" dxfId="3" priority="6465"/>
    <cfRule type="duplicateValues" dxfId="3" priority="6365"/>
    <cfRule type="duplicateValues" dxfId="3" priority="6265"/>
    <cfRule type="duplicateValues" dxfId="3" priority="6165"/>
    <cfRule type="duplicateValues" dxfId="3" priority="6065"/>
    <cfRule type="duplicateValues" dxfId="3" priority="5965"/>
    <cfRule type="duplicateValues" dxfId="0" priority="5665"/>
    <cfRule type="duplicateValues" dxfId="0" priority="5565"/>
  </conditionalFormatting>
  <conditionalFormatting sqref="D2457">
    <cfRule type="duplicateValues" dxfId="3" priority="7365"/>
    <cfRule type="duplicateValues" dxfId="3" priority="7265"/>
    <cfRule type="duplicateValues" dxfId="3" priority="7165"/>
    <cfRule type="duplicateValues" dxfId="3" priority="7065"/>
    <cfRule type="duplicateValues" dxfId="3" priority="6965"/>
    <cfRule type="duplicateValues" dxfId="3" priority="6865"/>
    <cfRule type="duplicateValues" dxfId="0" priority="5865"/>
    <cfRule type="duplicateValues" dxfId="0" priority="5765"/>
  </conditionalFormatting>
  <conditionalFormatting sqref="C2458">
    <cfRule type="duplicateValues" dxfId="3" priority="6764"/>
    <cfRule type="duplicateValues" dxfId="3" priority="6664"/>
    <cfRule type="duplicateValues" dxfId="3" priority="6564"/>
    <cfRule type="duplicateValues" dxfId="3" priority="6464"/>
    <cfRule type="duplicateValues" dxfId="3" priority="6364"/>
    <cfRule type="duplicateValues" dxfId="3" priority="6264"/>
    <cfRule type="duplicateValues" dxfId="3" priority="6164"/>
    <cfRule type="duplicateValues" dxfId="3" priority="6064"/>
    <cfRule type="duplicateValues" dxfId="3" priority="5964"/>
    <cfRule type="duplicateValues" dxfId="0" priority="5664"/>
    <cfRule type="duplicateValues" dxfId="0" priority="5564"/>
  </conditionalFormatting>
  <conditionalFormatting sqref="D2458">
    <cfRule type="duplicateValues" dxfId="3" priority="7364"/>
    <cfRule type="duplicateValues" dxfId="3" priority="7264"/>
    <cfRule type="duplicateValues" dxfId="3" priority="7164"/>
    <cfRule type="duplicateValues" dxfId="3" priority="7064"/>
    <cfRule type="duplicateValues" dxfId="3" priority="6964"/>
    <cfRule type="duplicateValues" dxfId="3" priority="6864"/>
    <cfRule type="duplicateValues" dxfId="0" priority="5864"/>
    <cfRule type="duplicateValues" dxfId="0" priority="5764"/>
  </conditionalFormatting>
  <conditionalFormatting sqref="C2459">
    <cfRule type="duplicateValues" dxfId="3" priority="6763"/>
    <cfRule type="duplicateValues" dxfId="3" priority="6663"/>
    <cfRule type="duplicateValues" dxfId="3" priority="6563"/>
    <cfRule type="duplicateValues" dxfId="3" priority="6463"/>
    <cfRule type="duplicateValues" dxfId="3" priority="6363"/>
    <cfRule type="duplicateValues" dxfId="3" priority="6263"/>
    <cfRule type="duplicateValues" dxfId="3" priority="6163"/>
    <cfRule type="duplicateValues" dxfId="3" priority="6063"/>
    <cfRule type="duplicateValues" dxfId="3" priority="5963"/>
    <cfRule type="duplicateValues" dxfId="0" priority="5663"/>
    <cfRule type="duplicateValues" dxfId="0" priority="5563"/>
  </conditionalFormatting>
  <conditionalFormatting sqref="D2459">
    <cfRule type="duplicateValues" dxfId="3" priority="7363"/>
    <cfRule type="duplicateValues" dxfId="3" priority="7263"/>
    <cfRule type="duplicateValues" dxfId="3" priority="7163"/>
    <cfRule type="duplicateValues" dxfId="3" priority="7063"/>
    <cfRule type="duplicateValues" dxfId="3" priority="6963"/>
    <cfRule type="duplicateValues" dxfId="3" priority="6863"/>
    <cfRule type="duplicateValues" dxfId="0" priority="5863"/>
    <cfRule type="duplicateValues" dxfId="0" priority="5763"/>
  </conditionalFormatting>
  <conditionalFormatting sqref="C2460">
    <cfRule type="duplicateValues" dxfId="3" priority="6762"/>
    <cfRule type="duplicateValues" dxfId="3" priority="6662"/>
    <cfRule type="duplicateValues" dxfId="3" priority="6562"/>
    <cfRule type="duplicateValues" dxfId="3" priority="6462"/>
    <cfRule type="duplicateValues" dxfId="3" priority="6362"/>
    <cfRule type="duplicateValues" dxfId="3" priority="6262"/>
    <cfRule type="duplicateValues" dxfId="3" priority="6162"/>
    <cfRule type="duplicateValues" dxfId="3" priority="6062"/>
    <cfRule type="duplicateValues" dxfId="3" priority="5962"/>
    <cfRule type="duplicateValues" dxfId="0" priority="5662"/>
    <cfRule type="duplicateValues" dxfId="0" priority="5562"/>
  </conditionalFormatting>
  <conditionalFormatting sqref="D2460">
    <cfRule type="duplicateValues" dxfId="3" priority="7362"/>
    <cfRule type="duplicateValues" dxfId="3" priority="7262"/>
    <cfRule type="duplicateValues" dxfId="3" priority="7162"/>
    <cfRule type="duplicateValues" dxfId="3" priority="7062"/>
    <cfRule type="duplicateValues" dxfId="3" priority="6962"/>
    <cfRule type="duplicateValues" dxfId="3" priority="6862"/>
    <cfRule type="duplicateValues" dxfId="0" priority="5862"/>
    <cfRule type="duplicateValues" dxfId="0" priority="5762"/>
  </conditionalFormatting>
  <conditionalFormatting sqref="C2461">
    <cfRule type="duplicateValues" dxfId="3" priority="6761"/>
    <cfRule type="duplicateValues" dxfId="3" priority="6661"/>
    <cfRule type="duplicateValues" dxfId="3" priority="6561"/>
    <cfRule type="duplicateValues" dxfId="3" priority="6461"/>
    <cfRule type="duplicateValues" dxfId="3" priority="6361"/>
    <cfRule type="duplicateValues" dxfId="3" priority="6261"/>
    <cfRule type="duplicateValues" dxfId="3" priority="6161"/>
    <cfRule type="duplicateValues" dxfId="3" priority="6061"/>
    <cfRule type="duplicateValues" dxfId="3" priority="5961"/>
    <cfRule type="duplicateValues" dxfId="0" priority="5661"/>
    <cfRule type="duplicateValues" dxfId="0" priority="5561"/>
  </conditionalFormatting>
  <conditionalFormatting sqref="D2461">
    <cfRule type="duplicateValues" dxfId="3" priority="7361"/>
    <cfRule type="duplicateValues" dxfId="3" priority="7261"/>
    <cfRule type="duplicateValues" dxfId="3" priority="7161"/>
    <cfRule type="duplicateValues" dxfId="3" priority="7061"/>
    <cfRule type="duplicateValues" dxfId="3" priority="6961"/>
    <cfRule type="duplicateValues" dxfId="3" priority="6861"/>
    <cfRule type="duplicateValues" dxfId="0" priority="5861"/>
    <cfRule type="duplicateValues" dxfId="0" priority="5761"/>
  </conditionalFormatting>
  <conditionalFormatting sqref="C2462">
    <cfRule type="duplicateValues" dxfId="3" priority="6760"/>
    <cfRule type="duplicateValues" dxfId="3" priority="6660"/>
    <cfRule type="duplicateValues" dxfId="3" priority="6560"/>
    <cfRule type="duplicateValues" dxfId="3" priority="6460"/>
    <cfRule type="duplicateValues" dxfId="3" priority="6360"/>
    <cfRule type="duplicateValues" dxfId="3" priority="6260"/>
    <cfRule type="duplicateValues" dxfId="3" priority="6160"/>
    <cfRule type="duplicateValues" dxfId="3" priority="6060"/>
    <cfRule type="duplicateValues" dxfId="3" priority="5960"/>
    <cfRule type="duplicateValues" dxfId="0" priority="5660"/>
    <cfRule type="duplicateValues" dxfId="0" priority="5560"/>
  </conditionalFormatting>
  <conditionalFormatting sqref="D2462">
    <cfRule type="duplicateValues" dxfId="3" priority="7360"/>
    <cfRule type="duplicateValues" dxfId="3" priority="7260"/>
    <cfRule type="duplicateValues" dxfId="3" priority="7160"/>
    <cfRule type="duplicateValues" dxfId="3" priority="7060"/>
    <cfRule type="duplicateValues" dxfId="3" priority="6960"/>
    <cfRule type="duplicateValues" dxfId="3" priority="6860"/>
    <cfRule type="duplicateValues" dxfId="0" priority="5860"/>
    <cfRule type="duplicateValues" dxfId="0" priority="5760"/>
  </conditionalFormatting>
  <conditionalFormatting sqref="C2463">
    <cfRule type="duplicateValues" dxfId="3" priority="6759"/>
    <cfRule type="duplicateValues" dxfId="3" priority="6659"/>
    <cfRule type="duplicateValues" dxfId="3" priority="6559"/>
    <cfRule type="duplicateValues" dxfId="3" priority="6459"/>
    <cfRule type="duplicateValues" dxfId="3" priority="6359"/>
    <cfRule type="duplicateValues" dxfId="3" priority="6259"/>
    <cfRule type="duplicateValues" dxfId="3" priority="6159"/>
    <cfRule type="duplicateValues" dxfId="3" priority="6059"/>
    <cfRule type="duplicateValues" dxfId="3" priority="5959"/>
    <cfRule type="duplicateValues" dxfId="0" priority="5659"/>
    <cfRule type="duplicateValues" dxfId="0" priority="5559"/>
  </conditionalFormatting>
  <conditionalFormatting sqref="D2463">
    <cfRule type="duplicateValues" dxfId="3" priority="7359"/>
    <cfRule type="duplicateValues" dxfId="3" priority="7259"/>
    <cfRule type="duplicateValues" dxfId="3" priority="7159"/>
    <cfRule type="duplicateValues" dxfId="3" priority="7059"/>
    <cfRule type="duplicateValues" dxfId="3" priority="6959"/>
    <cfRule type="duplicateValues" dxfId="3" priority="6859"/>
    <cfRule type="duplicateValues" dxfId="0" priority="5859"/>
    <cfRule type="duplicateValues" dxfId="0" priority="5759"/>
  </conditionalFormatting>
  <conditionalFormatting sqref="C2464">
    <cfRule type="duplicateValues" dxfId="3" priority="6758"/>
    <cfRule type="duplicateValues" dxfId="3" priority="6658"/>
    <cfRule type="duplicateValues" dxfId="3" priority="6558"/>
    <cfRule type="duplicateValues" dxfId="3" priority="6458"/>
    <cfRule type="duplicateValues" dxfId="3" priority="6358"/>
    <cfRule type="duplicateValues" dxfId="3" priority="6258"/>
    <cfRule type="duplicateValues" dxfId="3" priority="6158"/>
    <cfRule type="duplicateValues" dxfId="3" priority="6058"/>
    <cfRule type="duplicateValues" dxfId="3" priority="5958"/>
    <cfRule type="duplicateValues" dxfId="0" priority="5658"/>
    <cfRule type="duplicateValues" dxfId="0" priority="5558"/>
  </conditionalFormatting>
  <conditionalFormatting sqref="D2464">
    <cfRule type="duplicateValues" dxfId="3" priority="7358"/>
    <cfRule type="duplicateValues" dxfId="3" priority="7258"/>
    <cfRule type="duplicateValues" dxfId="3" priority="7158"/>
    <cfRule type="duplicateValues" dxfId="3" priority="7058"/>
    <cfRule type="duplicateValues" dxfId="3" priority="6958"/>
    <cfRule type="duplicateValues" dxfId="3" priority="6858"/>
    <cfRule type="duplicateValues" dxfId="0" priority="5858"/>
    <cfRule type="duplicateValues" dxfId="0" priority="5758"/>
  </conditionalFormatting>
  <conditionalFormatting sqref="C2465">
    <cfRule type="duplicateValues" dxfId="3" priority="6757"/>
    <cfRule type="duplicateValues" dxfId="3" priority="6657"/>
    <cfRule type="duplicateValues" dxfId="3" priority="6557"/>
    <cfRule type="duplicateValues" dxfId="3" priority="6457"/>
    <cfRule type="duplicateValues" dxfId="3" priority="6357"/>
    <cfRule type="duplicateValues" dxfId="3" priority="6257"/>
    <cfRule type="duplicateValues" dxfId="3" priority="6157"/>
    <cfRule type="duplicateValues" dxfId="3" priority="6057"/>
    <cfRule type="duplicateValues" dxfId="3" priority="5957"/>
    <cfRule type="duplicateValues" dxfId="0" priority="5657"/>
    <cfRule type="duplicateValues" dxfId="0" priority="5557"/>
  </conditionalFormatting>
  <conditionalFormatting sqref="D2465">
    <cfRule type="duplicateValues" dxfId="3" priority="7357"/>
    <cfRule type="duplicateValues" dxfId="3" priority="7257"/>
    <cfRule type="duplicateValues" dxfId="3" priority="7157"/>
    <cfRule type="duplicateValues" dxfId="3" priority="7057"/>
    <cfRule type="duplicateValues" dxfId="3" priority="6957"/>
    <cfRule type="duplicateValues" dxfId="3" priority="6857"/>
    <cfRule type="duplicateValues" dxfId="0" priority="5857"/>
    <cfRule type="duplicateValues" dxfId="0" priority="5757"/>
  </conditionalFormatting>
  <conditionalFormatting sqref="C2466">
    <cfRule type="duplicateValues" dxfId="3" priority="6756"/>
    <cfRule type="duplicateValues" dxfId="3" priority="6656"/>
    <cfRule type="duplicateValues" dxfId="3" priority="6556"/>
    <cfRule type="duplicateValues" dxfId="3" priority="6456"/>
    <cfRule type="duplicateValues" dxfId="3" priority="6356"/>
    <cfRule type="duplicateValues" dxfId="3" priority="6256"/>
    <cfRule type="duplicateValues" dxfId="3" priority="6156"/>
    <cfRule type="duplicateValues" dxfId="3" priority="6056"/>
    <cfRule type="duplicateValues" dxfId="3" priority="5956"/>
    <cfRule type="duplicateValues" dxfId="0" priority="5656"/>
    <cfRule type="duplicateValues" dxfId="0" priority="5556"/>
  </conditionalFormatting>
  <conditionalFormatting sqref="D2466">
    <cfRule type="duplicateValues" dxfId="3" priority="7356"/>
    <cfRule type="duplicateValues" dxfId="3" priority="7256"/>
    <cfRule type="duplicateValues" dxfId="3" priority="7156"/>
    <cfRule type="duplicateValues" dxfId="3" priority="7056"/>
    <cfRule type="duplicateValues" dxfId="3" priority="6956"/>
    <cfRule type="duplicateValues" dxfId="3" priority="6856"/>
    <cfRule type="duplicateValues" dxfId="0" priority="5856"/>
    <cfRule type="duplicateValues" dxfId="0" priority="5756"/>
  </conditionalFormatting>
  <conditionalFormatting sqref="C2467">
    <cfRule type="duplicateValues" dxfId="3" priority="6755"/>
    <cfRule type="duplicateValues" dxfId="3" priority="6655"/>
    <cfRule type="duplicateValues" dxfId="3" priority="6555"/>
    <cfRule type="duplicateValues" dxfId="3" priority="6455"/>
    <cfRule type="duplicateValues" dxfId="3" priority="6355"/>
    <cfRule type="duplicateValues" dxfId="3" priority="6255"/>
    <cfRule type="duplicateValues" dxfId="3" priority="6155"/>
    <cfRule type="duplicateValues" dxfId="3" priority="6055"/>
    <cfRule type="duplicateValues" dxfId="3" priority="5955"/>
    <cfRule type="duplicateValues" dxfId="0" priority="5655"/>
    <cfRule type="duplicateValues" dxfId="0" priority="5555"/>
  </conditionalFormatting>
  <conditionalFormatting sqref="D2467">
    <cfRule type="duplicateValues" dxfId="3" priority="7355"/>
    <cfRule type="duplicateValues" dxfId="3" priority="7255"/>
    <cfRule type="duplicateValues" dxfId="3" priority="7155"/>
    <cfRule type="duplicateValues" dxfId="3" priority="7055"/>
    <cfRule type="duplicateValues" dxfId="3" priority="6955"/>
    <cfRule type="duplicateValues" dxfId="3" priority="6855"/>
    <cfRule type="duplicateValues" dxfId="0" priority="5855"/>
    <cfRule type="duplicateValues" dxfId="0" priority="5755"/>
  </conditionalFormatting>
  <conditionalFormatting sqref="C2468">
    <cfRule type="duplicateValues" dxfId="3" priority="6754"/>
    <cfRule type="duplicateValues" dxfId="3" priority="6654"/>
    <cfRule type="duplicateValues" dxfId="3" priority="6554"/>
    <cfRule type="duplicateValues" dxfId="3" priority="6454"/>
    <cfRule type="duplicateValues" dxfId="3" priority="6354"/>
    <cfRule type="duplicateValues" dxfId="3" priority="6254"/>
    <cfRule type="duplicateValues" dxfId="3" priority="6154"/>
    <cfRule type="duplicateValues" dxfId="3" priority="6054"/>
    <cfRule type="duplicateValues" dxfId="3" priority="5954"/>
    <cfRule type="duplicateValues" dxfId="0" priority="5654"/>
    <cfRule type="duplicateValues" dxfId="0" priority="5554"/>
  </conditionalFormatting>
  <conditionalFormatting sqref="D2468">
    <cfRule type="duplicateValues" dxfId="3" priority="7354"/>
    <cfRule type="duplicateValues" dxfId="3" priority="7254"/>
    <cfRule type="duplicateValues" dxfId="3" priority="7154"/>
    <cfRule type="duplicateValues" dxfId="3" priority="7054"/>
    <cfRule type="duplicateValues" dxfId="3" priority="6954"/>
    <cfRule type="duplicateValues" dxfId="3" priority="6854"/>
    <cfRule type="duplicateValues" dxfId="0" priority="5854"/>
    <cfRule type="duplicateValues" dxfId="0" priority="5754"/>
  </conditionalFormatting>
  <conditionalFormatting sqref="C2469">
    <cfRule type="duplicateValues" dxfId="3" priority="6753"/>
    <cfRule type="duplicateValues" dxfId="3" priority="6653"/>
    <cfRule type="duplicateValues" dxfId="3" priority="6553"/>
    <cfRule type="duplicateValues" dxfId="3" priority="6453"/>
    <cfRule type="duplicateValues" dxfId="3" priority="6353"/>
    <cfRule type="duplicateValues" dxfId="3" priority="6253"/>
    <cfRule type="duplicateValues" dxfId="3" priority="6153"/>
    <cfRule type="duplicateValues" dxfId="3" priority="6053"/>
    <cfRule type="duplicateValues" dxfId="3" priority="5953"/>
    <cfRule type="duplicateValues" dxfId="0" priority="5653"/>
    <cfRule type="duplicateValues" dxfId="0" priority="5553"/>
  </conditionalFormatting>
  <conditionalFormatting sqref="D2469">
    <cfRule type="duplicateValues" dxfId="3" priority="7353"/>
    <cfRule type="duplicateValues" dxfId="3" priority="7253"/>
    <cfRule type="duplicateValues" dxfId="3" priority="7153"/>
    <cfRule type="duplicateValues" dxfId="3" priority="7053"/>
    <cfRule type="duplicateValues" dxfId="3" priority="6953"/>
    <cfRule type="duplicateValues" dxfId="3" priority="6853"/>
    <cfRule type="duplicateValues" dxfId="0" priority="5853"/>
    <cfRule type="duplicateValues" dxfId="0" priority="5753"/>
  </conditionalFormatting>
  <conditionalFormatting sqref="C2470">
    <cfRule type="duplicateValues" dxfId="3" priority="6752"/>
    <cfRule type="duplicateValues" dxfId="3" priority="6652"/>
    <cfRule type="duplicateValues" dxfId="3" priority="6552"/>
    <cfRule type="duplicateValues" dxfId="3" priority="6452"/>
    <cfRule type="duplicateValues" dxfId="3" priority="6352"/>
    <cfRule type="duplicateValues" dxfId="3" priority="6252"/>
    <cfRule type="duplicateValues" dxfId="3" priority="6152"/>
    <cfRule type="duplicateValues" dxfId="3" priority="6052"/>
    <cfRule type="duplicateValues" dxfId="3" priority="5952"/>
    <cfRule type="duplicateValues" dxfId="0" priority="5652"/>
    <cfRule type="duplicateValues" dxfId="0" priority="5552"/>
  </conditionalFormatting>
  <conditionalFormatting sqref="D2470">
    <cfRule type="duplicateValues" dxfId="3" priority="7352"/>
    <cfRule type="duplicateValues" dxfId="3" priority="7252"/>
    <cfRule type="duplicateValues" dxfId="3" priority="7152"/>
    <cfRule type="duplicateValues" dxfId="3" priority="7052"/>
    <cfRule type="duplicateValues" dxfId="3" priority="6952"/>
    <cfRule type="duplicateValues" dxfId="3" priority="6852"/>
    <cfRule type="duplicateValues" dxfId="0" priority="5852"/>
    <cfRule type="duplicateValues" dxfId="0" priority="5752"/>
  </conditionalFormatting>
  <conditionalFormatting sqref="C2471">
    <cfRule type="duplicateValues" dxfId="3" priority="6751"/>
    <cfRule type="duplicateValues" dxfId="3" priority="6651"/>
    <cfRule type="duplicateValues" dxfId="3" priority="6551"/>
    <cfRule type="duplicateValues" dxfId="3" priority="6451"/>
    <cfRule type="duplicateValues" dxfId="3" priority="6351"/>
    <cfRule type="duplicateValues" dxfId="3" priority="6251"/>
    <cfRule type="duplicateValues" dxfId="3" priority="6151"/>
    <cfRule type="duplicateValues" dxfId="3" priority="6051"/>
    <cfRule type="duplicateValues" dxfId="3" priority="5951"/>
    <cfRule type="duplicateValues" dxfId="0" priority="5651"/>
    <cfRule type="duplicateValues" dxfId="0" priority="5551"/>
  </conditionalFormatting>
  <conditionalFormatting sqref="D2471">
    <cfRule type="duplicateValues" dxfId="3" priority="7351"/>
    <cfRule type="duplicateValues" dxfId="3" priority="7251"/>
    <cfRule type="duplicateValues" dxfId="3" priority="7151"/>
    <cfRule type="duplicateValues" dxfId="3" priority="7051"/>
    <cfRule type="duplicateValues" dxfId="3" priority="6951"/>
    <cfRule type="duplicateValues" dxfId="3" priority="6851"/>
    <cfRule type="duplicateValues" dxfId="0" priority="5851"/>
    <cfRule type="duplicateValues" dxfId="0" priority="5751"/>
  </conditionalFormatting>
  <conditionalFormatting sqref="C2472">
    <cfRule type="duplicateValues" dxfId="3" priority="6750"/>
    <cfRule type="duplicateValues" dxfId="3" priority="6650"/>
    <cfRule type="duplicateValues" dxfId="3" priority="6550"/>
    <cfRule type="duplicateValues" dxfId="3" priority="6450"/>
    <cfRule type="duplicateValues" dxfId="3" priority="6350"/>
    <cfRule type="duplicateValues" dxfId="3" priority="6250"/>
    <cfRule type="duplicateValues" dxfId="3" priority="6150"/>
    <cfRule type="duplicateValues" dxfId="3" priority="6050"/>
    <cfRule type="duplicateValues" dxfId="3" priority="5950"/>
    <cfRule type="duplicateValues" dxfId="0" priority="5650"/>
    <cfRule type="duplicateValues" dxfId="0" priority="5550"/>
  </conditionalFormatting>
  <conditionalFormatting sqref="D2472">
    <cfRule type="duplicateValues" dxfId="3" priority="7350"/>
    <cfRule type="duplicateValues" dxfId="3" priority="7250"/>
    <cfRule type="duplicateValues" dxfId="3" priority="7150"/>
    <cfRule type="duplicateValues" dxfId="3" priority="7050"/>
    <cfRule type="duplicateValues" dxfId="3" priority="6950"/>
    <cfRule type="duplicateValues" dxfId="3" priority="6850"/>
    <cfRule type="duplicateValues" dxfId="0" priority="5850"/>
    <cfRule type="duplicateValues" dxfId="0" priority="5750"/>
  </conditionalFormatting>
  <conditionalFormatting sqref="C2473">
    <cfRule type="duplicateValues" dxfId="3" priority="6749"/>
    <cfRule type="duplicateValues" dxfId="3" priority="6649"/>
    <cfRule type="duplicateValues" dxfId="3" priority="6549"/>
    <cfRule type="duplicateValues" dxfId="3" priority="6449"/>
    <cfRule type="duplicateValues" dxfId="3" priority="6349"/>
    <cfRule type="duplicateValues" dxfId="3" priority="6249"/>
    <cfRule type="duplicateValues" dxfId="3" priority="6149"/>
    <cfRule type="duplicateValues" dxfId="3" priority="6049"/>
    <cfRule type="duplicateValues" dxfId="3" priority="5949"/>
    <cfRule type="duplicateValues" dxfId="0" priority="5649"/>
    <cfRule type="duplicateValues" dxfId="0" priority="5549"/>
  </conditionalFormatting>
  <conditionalFormatting sqref="D2473">
    <cfRule type="duplicateValues" dxfId="3" priority="7349"/>
    <cfRule type="duplicateValues" dxfId="3" priority="7249"/>
    <cfRule type="duplicateValues" dxfId="3" priority="7149"/>
    <cfRule type="duplicateValues" dxfId="3" priority="7049"/>
    <cfRule type="duplicateValues" dxfId="3" priority="6949"/>
    <cfRule type="duplicateValues" dxfId="3" priority="6849"/>
    <cfRule type="duplicateValues" dxfId="0" priority="5849"/>
    <cfRule type="duplicateValues" dxfId="0" priority="5749"/>
  </conditionalFormatting>
  <conditionalFormatting sqref="C2474">
    <cfRule type="duplicateValues" dxfId="3" priority="6748"/>
    <cfRule type="duplicateValues" dxfId="3" priority="6648"/>
    <cfRule type="duplicateValues" dxfId="3" priority="6548"/>
    <cfRule type="duplicateValues" dxfId="3" priority="6448"/>
    <cfRule type="duplicateValues" dxfId="3" priority="6348"/>
    <cfRule type="duplicateValues" dxfId="3" priority="6248"/>
    <cfRule type="duplicateValues" dxfId="3" priority="6148"/>
    <cfRule type="duplicateValues" dxfId="3" priority="6048"/>
    <cfRule type="duplicateValues" dxfId="3" priority="5948"/>
    <cfRule type="duplicateValues" dxfId="0" priority="5648"/>
    <cfRule type="duplicateValues" dxfId="0" priority="5548"/>
  </conditionalFormatting>
  <conditionalFormatting sqref="D2474">
    <cfRule type="duplicateValues" dxfId="3" priority="7348"/>
    <cfRule type="duplicateValues" dxfId="3" priority="7248"/>
    <cfRule type="duplicateValues" dxfId="3" priority="7148"/>
    <cfRule type="duplicateValues" dxfId="3" priority="7048"/>
    <cfRule type="duplicateValues" dxfId="3" priority="6948"/>
    <cfRule type="duplicateValues" dxfId="3" priority="6848"/>
    <cfRule type="duplicateValues" dxfId="0" priority="5848"/>
    <cfRule type="duplicateValues" dxfId="0" priority="5748"/>
  </conditionalFormatting>
  <conditionalFormatting sqref="C2475">
    <cfRule type="duplicateValues" dxfId="3" priority="6747"/>
    <cfRule type="duplicateValues" dxfId="3" priority="6647"/>
    <cfRule type="duplicateValues" dxfId="3" priority="6547"/>
    <cfRule type="duplicateValues" dxfId="3" priority="6447"/>
    <cfRule type="duplicateValues" dxfId="3" priority="6347"/>
    <cfRule type="duplicateValues" dxfId="3" priority="6247"/>
    <cfRule type="duplicateValues" dxfId="3" priority="6147"/>
    <cfRule type="duplicateValues" dxfId="3" priority="6047"/>
    <cfRule type="duplicateValues" dxfId="3" priority="5947"/>
    <cfRule type="duplicateValues" dxfId="0" priority="5647"/>
    <cfRule type="duplicateValues" dxfId="0" priority="5547"/>
  </conditionalFormatting>
  <conditionalFormatting sqref="D2475">
    <cfRule type="duplicateValues" dxfId="3" priority="7347"/>
    <cfRule type="duplicateValues" dxfId="3" priority="7247"/>
    <cfRule type="duplicateValues" dxfId="3" priority="7147"/>
    <cfRule type="duplicateValues" dxfId="3" priority="7047"/>
    <cfRule type="duplicateValues" dxfId="3" priority="6947"/>
    <cfRule type="duplicateValues" dxfId="3" priority="6847"/>
    <cfRule type="duplicateValues" dxfId="0" priority="5847"/>
    <cfRule type="duplicateValues" dxfId="0" priority="5747"/>
  </conditionalFormatting>
  <conditionalFormatting sqref="C2476">
    <cfRule type="duplicateValues" dxfId="3" priority="6746"/>
    <cfRule type="duplicateValues" dxfId="3" priority="6646"/>
    <cfRule type="duplicateValues" dxfId="3" priority="6546"/>
    <cfRule type="duplicateValues" dxfId="3" priority="6446"/>
    <cfRule type="duplicateValues" dxfId="3" priority="6346"/>
    <cfRule type="duplicateValues" dxfId="3" priority="6246"/>
    <cfRule type="duplicateValues" dxfId="3" priority="6146"/>
    <cfRule type="duplicateValues" dxfId="3" priority="6046"/>
    <cfRule type="duplicateValues" dxfId="3" priority="5946"/>
    <cfRule type="duplicateValues" dxfId="0" priority="5646"/>
    <cfRule type="duplicateValues" dxfId="0" priority="5546"/>
  </conditionalFormatting>
  <conditionalFormatting sqref="D2476">
    <cfRule type="duplicateValues" dxfId="3" priority="7346"/>
    <cfRule type="duplicateValues" dxfId="3" priority="7246"/>
    <cfRule type="duplicateValues" dxfId="3" priority="7146"/>
    <cfRule type="duplicateValues" dxfId="3" priority="7046"/>
    <cfRule type="duplicateValues" dxfId="3" priority="6946"/>
    <cfRule type="duplicateValues" dxfId="3" priority="6846"/>
    <cfRule type="duplicateValues" dxfId="0" priority="5846"/>
    <cfRule type="duplicateValues" dxfId="0" priority="5746"/>
  </conditionalFormatting>
  <conditionalFormatting sqref="C2477">
    <cfRule type="duplicateValues" dxfId="3" priority="6745"/>
    <cfRule type="duplicateValues" dxfId="3" priority="6645"/>
    <cfRule type="duplicateValues" dxfId="3" priority="6545"/>
    <cfRule type="duplicateValues" dxfId="3" priority="6445"/>
    <cfRule type="duplicateValues" dxfId="3" priority="6345"/>
    <cfRule type="duplicateValues" dxfId="3" priority="6245"/>
    <cfRule type="duplicateValues" dxfId="3" priority="6145"/>
    <cfRule type="duplicateValues" dxfId="3" priority="6045"/>
    <cfRule type="duplicateValues" dxfId="3" priority="5945"/>
    <cfRule type="duplicateValues" dxfId="0" priority="5645"/>
    <cfRule type="duplicateValues" dxfId="0" priority="5545"/>
  </conditionalFormatting>
  <conditionalFormatting sqref="D2477">
    <cfRule type="duplicateValues" dxfId="3" priority="7345"/>
    <cfRule type="duplicateValues" dxfId="3" priority="7245"/>
    <cfRule type="duplicateValues" dxfId="3" priority="7145"/>
    <cfRule type="duplicateValues" dxfId="3" priority="7045"/>
    <cfRule type="duplicateValues" dxfId="3" priority="6945"/>
    <cfRule type="duplicateValues" dxfId="3" priority="6845"/>
    <cfRule type="duplicateValues" dxfId="0" priority="5845"/>
    <cfRule type="duplicateValues" dxfId="0" priority="5745"/>
  </conditionalFormatting>
  <conditionalFormatting sqref="C2478">
    <cfRule type="duplicateValues" dxfId="3" priority="6744"/>
    <cfRule type="duplicateValues" dxfId="3" priority="6644"/>
    <cfRule type="duplicateValues" dxfId="3" priority="6544"/>
    <cfRule type="duplicateValues" dxfId="3" priority="6444"/>
    <cfRule type="duplicateValues" dxfId="3" priority="6344"/>
    <cfRule type="duplicateValues" dxfId="3" priority="6244"/>
    <cfRule type="duplicateValues" dxfId="3" priority="6144"/>
    <cfRule type="duplicateValues" dxfId="3" priority="6044"/>
    <cfRule type="duplicateValues" dxfId="3" priority="5944"/>
    <cfRule type="duplicateValues" dxfId="0" priority="5644"/>
    <cfRule type="duplicateValues" dxfId="0" priority="5544"/>
  </conditionalFormatting>
  <conditionalFormatting sqref="D2478">
    <cfRule type="duplicateValues" dxfId="3" priority="7344"/>
    <cfRule type="duplicateValues" dxfId="3" priority="7244"/>
    <cfRule type="duplicateValues" dxfId="3" priority="7144"/>
    <cfRule type="duplicateValues" dxfId="3" priority="7044"/>
    <cfRule type="duplicateValues" dxfId="3" priority="6944"/>
    <cfRule type="duplicateValues" dxfId="3" priority="6844"/>
    <cfRule type="duplicateValues" dxfId="0" priority="5844"/>
    <cfRule type="duplicateValues" dxfId="0" priority="5744"/>
  </conditionalFormatting>
  <conditionalFormatting sqref="C2479">
    <cfRule type="duplicateValues" dxfId="3" priority="6743"/>
    <cfRule type="duplicateValues" dxfId="3" priority="6643"/>
    <cfRule type="duplicateValues" dxfId="3" priority="6543"/>
    <cfRule type="duplicateValues" dxfId="3" priority="6443"/>
    <cfRule type="duplicateValues" dxfId="3" priority="6343"/>
    <cfRule type="duplicateValues" dxfId="3" priority="6243"/>
    <cfRule type="duplicateValues" dxfId="3" priority="6143"/>
    <cfRule type="duplicateValues" dxfId="3" priority="6043"/>
    <cfRule type="duplicateValues" dxfId="3" priority="5943"/>
    <cfRule type="duplicateValues" dxfId="0" priority="5643"/>
    <cfRule type="duplicateValues" dxfId="0" priority="5543"/>
  </conditionalFormatting>
  <conditionalFormatting sqref="D2479">
    <cfRule type="duplicateValues" dxfId="3" priority="7343"/>
    <cfRule type="duplicateValues" dxfId="3" priority="7243"/>
    <cfRule type="duplicateValues" dxfId="3" priority="7143"/>
    <cfRule type="duplicateValues" dxfId="3" priority="7043"/>
    <cfRule type="duplicateValues" dxfId="3" priority="6943"/>
    <cfRule type="duplicateValues" dxfId="3" priority="6843"/>
    <cfRule type="duplicateValues" dxfId="0" priority="5843"/>
    <cfRule type="duplicateValues" dxfId="0" priority="5743"/>
  </conditionalFormatting>
  <conditionalFormatting sqref="C2480">
    <cfRule type="duplicateValues" dxfId="3" priority="6742"/>
    <cfRule type="duplicateValues" dxfId="3" priority="6642"/>
    <cfRule type="duplicateValues" dxfId="3" priority="6542"/>
    <cfRule type="duplicateValues" dxfId="3" priority="6442"/>
    <cfRule type="duplicateValues" dxfId="3" priority="6342"/>
    <cfRule type="duplicateValues" dxfId="3" priority="6242"/>
    <cfRule type="duplicateValues" dxfId="3" priority="6142"/>
    <cfRule type="duplicateValues" dxfId="3" priority="6042"/>
    <cfRule type="duplicateValues" dxfId="3" priority="5942"/>
    <cfRule type="duplicateValues" dxfId="0" priority="5642"/>
    <cfRule type="duplicateValues" dxfId="0" priority="5542"/>
  </conditionalFormatting>
  <conditionalFormatting sqref="D2480">
    <cfRule type="duplicateValues" dxfId="3" priority="7342"/>
    <cfRule type="duplicateValues" dxfId="3" priority="7242"/>
    <cfRule type="duplicateValues" dxfId="3" priority="7142"/>
    <cfRule type="duplicateValues" dxfId="3" priority="7042"/>
    <cfRule type="duplicateValues" dxfId="3" priority="6942"/>
    <cfRule type="duplicateValues" dxfId="3" priority="6842"/>
    <cfRule type="duplicateValues" dxfId="0" priority="5842"/>
    <cfRule type="duplicateValues" dxfId="0" priority="5742"/>
  </conditionalFormatting>
  <conditionalFormatting sqref="C2481">
    <cfRule type="duplicateValues" dxfId="3" priority="6741"/>
    <cfRule type="duplicateValues" dxfId="3" priority="6641"/>
    <cfRule type="duplicateValues" dxfId="3" priority="6541"/>
    <cfRule type="duplicateValues" dxfId="3" priority="6441"/>
    <cfRule type="duplicateValues" dxfId="3" priority="6341"/>
    <cfRule type="duplicateValues" dxfId="3" priority="6241"/>
    <cfRule type="duplicateValues" dxfId="3" priority="6141"/>
    <cfRule type="duplicateValues" dxfId="3" priority="6041"/>
    <cfRule type="duplicateValues" dxfId="3" priority="5941"/>
    <cfRule type="duplicateValues" dxfId="0" priority="5641"/>
    <cfRule type="duplicateValues" dxfId="0" priority="5541"/>
  </conditionalFormatting>
  <conditionalFormatting sqref="D2481">
    <cfRule type="duplicateValues" dxfId="3" priority="7341"/>
    <cfRule type="duplicateValues" dxfId="3" priority="7241"/>
    <cfRule type="duplicateValues" dxfId="3" priority="7141"/>
    <cfRule type="duplicateValues" dxfId="3" priority="7041"/>
    <cfRule type="duplicateValues" dxfId="3" priority="6941"/>
    <cfRule type="duplicateValues" dxfId="3" priority="6841"/>
    <cfRule type="duplicateValues" dxfId="0" priority="5841"/>
    <cfRule type="duplicateValues" dxfId="0" priority="5741"/>
  </conditionalFormatting>
  <conditionalFormatting sqref="C2482">
    <cfRule type="duplicateValues" dxfId="3" priority="6740"/>
    <cfRule type="duplicateValues" dxfId="3" priority="6640"/>
    <cfRule type="duplicateValues" dxfId="3" priority="6540"/>
    <cfRule type="duplicateValues" dxfId="3" priority="6440"/>
    <cfRule type="duplicateValues" dxfId="3" priority="6340"/>
    <cfRule type="duplicateValues" dxfId="3" priority="6240"/>
    <cfRule type="duplicateValues" dxfId="3" priority="6140"/>
    <cfRule type="duplicateValues" dxfId="3" priority="6040"/>
    <cfRule type="duplicateValues" dxfId="3" priority="5940"/>
    <cfRule type="duplicateValues" dxfId="0" priority="5640"/>
    <cfRule type="duplicateValues" dxfId="0" priority="5540"/>
  </conditionalFormatting>
  <conditionalFormatting sqref="D2482">
    <cfRule type="duplicateValues" dxfId="3" priority="7340"/>
    <cfRule type="duplicateValues" dxfId="3" priority="7240"/>
    <cfRule type="duplicateValues" dxfId="3" priority="7140"/>
    <cfRule type="duplicateValues" dxfId="3" priority="7040"/>
    <cfRule type="duplicateValues" dxfId="3" priority="6940"/>
    <cfRule type="duplicateValues" dxfId="3" priority="6840"/>
    <cfRule type="duplicateValues" dxfId="0" priority="5840"/>
    <cfRule type="duplicateValues" dxfId="0" priority="5740"/>
  </conditionalFormatting>
  <conditionalFormatting sqref="C2483">
    <cfRule type="duplicateValues" dxfId="3" priority="6739"/>
    <cfRule type="duplicateValues" dxfId="3" priority="6639"/>
    <cfRule type="duplicateValues" dxfId="3" priority="6539"/>
    <cfRule type="duplicateValues" dxfId="3" priority="6439"/>
    <cfRule type="duplicateValues" dxfId="3" priority="6339"/>
    <cfRule type="duplicateValues" dxfId="3" priority="6239"/>
    <cfRule type="duplicateValues" dxfId="3" priority="6139"/>
    <cfRule type="duplicateValues" dxfId="3" priority="6039"/>
    <cfRule type="duplicateValues" dxfId="3" priority="5939"/>
    <cfRule type="duplicateValues" dxfId="0" priority="5639"/>
    <cfRule type="duplicateValues" dxfId="0" priority="5539"/>
  </conditionalFormatting>
  <conditionalFormatting sqref="D2483">
    <cfRule type="duplicateValues" dxfId="3" priority="7339"/>
    <cfRule type="duplicateValues" dxfId="3" priority="7239"/>
    <cfRule type="duplicateValues" dxfId="3" priority="7139"/>
    <cfRule type="duplicateValues" dxfId="3" priority="7039"/>
    <cfRule type="duplicateValues" dxfId="3" priority="6939"/>
    <cfRule type="duplicateValues" dxfId="3" priority="6839"/>
    <cfRule type="duplicateValues" dxfId="0" priority="5839"/>
    <cfRule type="duplicateValues" dxfId="0" priority="5739"/>
  </conditionalFormatting>
  <conditionalFormatting sqref="C2484">
    <cfRule type="duplicateValues" dxfId="3" priority="6738"/>
    <cfRule type="duplicateValues" dxfId="3" priority="6638"/>
    <cfRule type="duplicateValues" dxfId="3" priority="6538"/>
    <cfRule type="duplicateValues" dxfId="3" priority="6438"/>
    <cfRule type="duplicateValues" dxfId="3" priority="6338"/>
    <cfRule type="duplicateValues" dxfId="3" priority="6238"/>
    <cfRule type="duplicateValues" dxfId="3" priority="6138"/>
    <cfRule type="duplicateValues" dxfId="3" priority="6038"/>
    <cfRule type="duplicateValues" dxfId="3" priority="5938"/>
    <cfRule type="duplicateValues" dxfId="0" priority="5638"/>
    <cfRule type="duplicateValues" dxfId="0" priority="5538"/>
  </conditionalFormatting>
  <conditionalFormatting sqref="D2484">
    <cfRule type="duplicateValues" dxfId="3" priority="7338"/>
    <cfRule type="duplicateValues" dxfId="3" priority="7238"/>
    <cfRule type="duplicateValues" dxfId="3" priority="7138"/>
    <cfRule type="duplicateValues" dxfId="3" priority="7038"/>
    <cfRule type="duplicateValues" dxfId="3" priority="6938"/>
    <cfRule type="duplicateValues" dxfId="3" priority="6838"/>
    <cfRule type="duplicateValues" dxfId="0" priority="5838"/>
    <cfRule type="duplicateValues" dxfId="0" priority="5738"/>
  </conditionalFormatting>
  <conditionalFormatting sqref="C2485">
    <cfRule type="duplicateValues" dxfId="3" priority="6737"/>
    <cfRule type="duplicateValues" dxfId="3" priority="6637"/>
    <cfRule type="duplicateValues" dxfId="3" priority="6537"/>
    <cfRule type="duplicateValues" dxfId="3" priority="6437"/>
    <cfRule type="duplicateValues" dxfId="3" priority="6337"/>
    <cfRule type="duplicateValues" dxfId="3" priority="6237"/>
    <cfRule type="duplicateValues" dxfId="3" priority="6137"/>
    <cfRule type="duplicateValues" dxfId="3" priority="6037"/>
    <cfRule type="duplicateValues" dxfId="3" priority="5937"/>
    <cfRule type="duplicateValues" dxfId="0" priority="5637"/>
    <cfRule type="duplicateValues" dxfId="0" priority="5537"/>
  </conditionalFormatting>
  <conditionalFormatting sqref="D2485">
    <cfRule type="duplicateValues" dxfId="3" priority="7337"/>
    <cfRule type="duplicateValues" dxfId="3" priority="7237"/>
    <cfRule type="duplicateValues" dxfId="3" priority="7137"/>
    <cfRule type="duplicateValues" dxfId="3" priority="7037"/>
    <cfRule type="duplicateValues" dxfId="3" priority="6937"/>
    <cfRule type="duplicateValues" dxfId="3" priority="6837"/>
    <cfRule type="duplicateValues" dxfId="0" priority="5837"/>
    <cfRule type="duplicateValues" dxfId="0" priority="5737"/>
  </conditionalFormatting>
  <conditionalFormatting sqref="C2486">
    <cfRule type="duplicateValues" dxfId="3" priority="6736"/>
    <cfRule type="duplicateValues" dxfId="3" priority="6636"/>
    <cfRule type="duplicateValues" dxfId="3" priority="6536"/>
    <cfRule type="duplicateValues" dxfId="3" priority="6436"/>
    <cfRule type="duplicateValues" dxfId="3" priority="6336"/>
    <cfRule type="duplicateValues" dxfId="3" priority="6236"/>
    <cfRule type="duplicateValues" dxfId="3" priority="6136"/>
    <cfRule type="duplicateValues" dxfId="3" priority="6036"/>
    <cfRule type="duplicateValues" dxfId="3" priority="5936"/>
    <cfRule type="duplicateValues" dxfId="0" priority="5636"/>
    <cfRule type="duplicateValues" dxfId="0" priority="5536"/>
  </conditionalFormatting>
  <conditionalFormatting sqref="D2486">
    <cfRule type="duplicateValues" dxfId="3" priority="7336"/>
    <cfRule type="duplicateValues" dxfId="3" priority="7236"/>
    <cfRule type="duplicateValues" dxfId="3" priority="7136"/>
    <cfRule type="duplicateValues" dxfId="3" priority="7036"/>
    <cfRule type="duplicateValues" dxfId="3" priority="6936"/>
    <cfRule type="duplicateValues" dxfId="3" priority="6836"/>
    <cfRule type="duplicateValues" dxfId="0" priority="5836"/>
    <cfRule type="duplicateValues" dxfId="0" priority="5736"/>
  </conditionalFormatting>
  <conditionalFormatting sqref="C2487">
    <cfRule type="duplicateValues" dxfId="3" priority="6735"/>
    <cfRule type="duplicateValues" dxfId="3" priority="6635"/>
    <cfRule type="duplicateValues" dxfId="3" priority="6535"/>
    <cfRule type="duplicateValues" dxfId="3" priority="6435"/>
    <cfRule type="duplicateValues" dxfId="3" priority="6335"/>
    <cfRule type="duplicateValues" dxfId="3" priority="6235"/>
    <cfRule type="duplicateValues" dxfId="3" priority="6135"/>
    <cfRule type="duplicateValues" dxfId="3" priority="6035"/>
    <cfRule type="duplicateValues" dxfId="3" priority="5935"/>
    <cfRule type="duplicateValues" dxfId="0" priority="5635"/>
    <cfRule type="duplicateValues" dxfId="0" priority="5535"/>
  </conditionalFormatting>
  <conditionalFormatting sqref="D2487">
    <cfRule type="duplicateValues" dxfId="3" priority="7335"/>
    <cfRule type="duplicateValues" dxfId="3" priority="7235"/>
    <cfRule type="duplicateValues" dxfId="3" priority="7135"/>
    <cfRule type="duplicateValues" dxfId="3" priority="7035"/>
    <cfRule type="duplicateValues" dxfId="3" priority="6935"/>
    <cfRule type="duplicateValues" dxfId="3" priority="6835"/>
    <cfRule type="duplicateValues" dxfId="0" priority="5835"/>
    <cfRule type="duplicateValues" dxfId="0" priority="5735"/>
  </conditionalFormatting>
  <conditionalFormatting sqref="C2488">
    <cfRule type="duplicateValues" dxfId="3" priority="6734"/>
    <cfRule type="duplicateValues" dxfId="3" priority="6634"/>
    <cfRule type="duplicateValues" dxfId="3" priority="6534"/>
    <cfRule type="duplicateValues" dxfId="3" priority="6434"/>
    <cfRule type="duplicateValues" dxfId="3" priority="6334"/>
    <cfRule type="duplicateValues" dxfId="3" priority="6234"/>
    <cfRule type="duplicateValues" dxfId="3" priority="6134"/>
    <cfRule type="duplicateValues" dxfId="3" priority="6034"/>
    <cfRule type="duplicateValues" dxfId="3" priority="5934"/>
    <cfRule type="duplicateValues" dxfId="0" priority="5634"/>
    <cfRule type="duplicateValues" dxfId="0" priority="5534"/>
  </conditionalFormatting>
  <conditionalFormatting sqref="D2488">
    <cfRule type="duplicateValues" dxfId="3" priority="7334"/>
    <cfRule type="duplicateValues" dxfId="3" priority="7234"/>
    <cfRule type="duplicateValues" dxfId="3" priority="7134"/>
    <cfRule type="duplicateValues" dxfId="3" priority="7034"/>
    <cfRule type="duplicateValues" dxfId="3" priority="6934"/>
    <cfRule type="duplicateValues" dxfId="3" priority="6834"/>
    <cfRule type="duplicateValues" dxfId="0" priority="5834"/>
    <cfRule type="duplicateValues" dxfId="0" priority="5734"/>
  </conditionalFormatting>
  <conditionalFormatting sqref="C2489">
    <cfRule type="duplicateValues" dxfId="3" priority="6733"/>
    <cfRule type="duplicateValues" dxfId="3" priority="6633"/>
    <cfRule type="duplicateValues" dxfId="3" priority="6533"/>
    <cfRule type="duplicateValues" dxfId="3" priority="6433"/>
    <cfRule type="duplicateValues" dxfId="3" priority="6333"/>
    <cfRule type="duplicateValues" dxfId="3" priority="6233"/>
    <cfRule type="duplicateValues" dxfId="3" priority="6133"/>
    <cfRule type="duplicateValues" dxfId="3" priority="6033"/>
    <cfRule type="duplicateValues" dxfId="3" priority="5933"/>
    <cfRule type="duplicateValues" dxfId="0" priority="5633"/>
    <cfRule type="duplicateValues" dxfId="0" priority="5533"/>
  </conditionalFormatting>
  <conditionalFormatting sqref="D2489">
    <cfRule type="duplicateValues" dxfId="3" priority="7333"/>
    <cfRule type="duplicateValues" dxfId="3" priority="7233"/>
    <cfRule type="duplicateValues" dxfId="3" priority="7133"/>
    <cfRule type="duplicateValues" dxfId="3" priority="7033"/>
    <cfRule type="duplicateValues" dxfId="3" priority="6933"/>
    <cfRule type="duplicateValues" dxfId="3" priority="6833"/>
    <cfRule type="duplicateValues" dxfId="0" priority="5833"/>
    <cfRule type="duplicateValues" dxfId="0" priority="5733"/>
  </conditionalFormatting>
  <conditionalFormatting sqref="C2490">
    <cfRule type="duplicateValues" dxfId="3" priority="6732"/>
    <cfRule type="duplicateValues" dxfId="3" priority="6632"/>
    <cfRule type="duplicateValues" dxfId="3" priority="6532"/>
    <cfRule type="duplicateValues" dxfId="3" priority="6432"/>
    <cfRule type="duplicateValues" dxfId="3" priority="6332"/>
    <cfRule type="duplicateValues" dxfId="3" priority="6232"/>
    <cfRule type="duplicateValues" dxfId="3" priority="6132"/>
    <cfRule type="duplicateValues" dxfId="3" priority="6032"/>
    <cfRule type="duplicateValues" dxfId="3" priority="5932"/>
    <cfRule type="duplicateValues" dxfId="0" priority="5632"/>
    <cfRule type="duplicateValues" dxfId="0" priority="5532"/>
  </conditionalFormatting>
  <conditionalFormatting sqref="D2490">
    <cfRule type="duplicateValues" dxfId="3" priority="7332"/>
    <cfRule type="duplicateValues" dxfId="3" priority="7232"/>
    <cfRule type="duplicateValues" dxfId="3" priority="7132"/>
    <cfRule type="duplicateValues" dxfId="3" priority="7032"/>
    <cfRule type="duplicateValues" dxfId="3" priority="6932"/>
    <cfRule type="duplicateValues" dxfId="3" priority="6832"/>
    <cfRule type="duplicateValues" dxfId="0" priority="5832"/>
    <cfRule type="duplicateValues" dxfId="0" priority="5732"/>
  </conditionalFormatting>
  <conditionalFormatting sqref="C2491">
    <cfRule type="duplicateValues" dxfId="3" priority="6731"/>
    <cfRule type="duplicateValues" dxfId="3" priority="6631"/>
    <cfRule type="duplicateValues" dxfId="3" priority="6531"/>
    <cfRule type="duplicateValues" dxfId="3" priority="6431"/>
    <cfRule type="duplicateValues" dxfId="3" priority="6331"/>
    <cfRule type="duplicateValues" dxfId="3" priority="6231"/>
    <cfRule type="duplicateValues" dxfId="3" priority="6131"/>
    <cfRule type="duplicateValues" dxfId="3" priority="6031"/>
    <cfRule type="duplicateValues" dxfId="3" priority="5931"/>
    <cfRule type="duplicateValues" dxfId="0" priority="5631"/>
    <cfRule type="duplicateValues" dxfId="0" priority="5531"/>
  </conditionalFormatting>
  <conditionalFormatting sqref="D2491">
    <cfRule type="duplicateValues" dxfId="3" priority="7331"/>
    <cfRule type="duplicateValues" dxfId="3" priority="7231"/>
    <cfRule type="duplicateValues" dxfId="3" priority="7131"/>
    <cfRule type="duplicateValues" dxfId="3" priority="7031"/>
    <cfRule type="duplicateValues" dxfId="3" priority="6931"/>
    <cfRule type="duplicateValues" dxfId="3" priority="6831"/>
    <cfRule type="duplicateValues" dxfId="0" priority="5831"/>
    <cfRule type="duplicateValues" dxfId="0" priority="5731"/>
  </conditionalFormatting>
  <conditionalFormatting sqref="C2492">
    <cfRule type="duplicateValues" dxfId="3" priority="6730"/>
    <cfRule type="duplicateValues" dxfId="3" priority="6630"/>
    <cfRule type="duplicateValues" dxfId="3" priority="6530"/>
    <cfRule type="duplicateValues" dxfId="3" priority="6430"/>
    <cfRule type="duplicateValues" dxfId="3" priority="6330"/>
    <cfRule type="duplicateValues" dxfId="3" priority="6230"/>
    <cfRule type="duplicateValues" dxfId="3" priority="6130"/>
    <cfRule type="duplicateValues" dxfId="3" priority="6030"/>
    <cfRule type="duplicateValues" dxfId="3" priority="5930"/>
    <cfRule type="duplicateValues" dxfId="0" priority="5630"/>
    <cfRule type="duplicateValues" dxfId="0" priority="5530"/>
  </conditionalFormatting>
  <conditionalFormatting sqref="D2492">
    <cfRule type="duplicateValues" dxfId="3" priority="7330"/>
    <cfRule type="duplicateValues" dxfId="3" priority="7230"/>
    <cfRule type="duplicateValues" dxfId="3" priority="7130"/>
    <cfRule type="duplicateValues" dxfId="3" priority="7030"/>
    <cfRule type="duplicateValues" dxfId="3" priority="6930"/>
    <cfRule type="duplicateValues" dxfId="3" priority="6830"/>
    <cfRule type="duplicateValues" dxfId="0" priority="5830"/>
    <cfRule type="duplicateValues" dxfId="0" priority="5730"/>
  </conditionalFormatting>
  <conditionalFormatting sqref="C2493">
    <cfRule type="duplicateValues" dxfId="3" priority="6729"/>
    <cfRule type="duplicateValues" dxfId="3" priority="6629"/>
    <cfRule type="duplicateValues" dxfId="3" priority="6529"/>
    <cfRule type="duplicateValues" dxfId="3" priority="6429"/>
    <cfRule type="duplicateValues" dxfId="3" priority="6329"/>
    <cfRule type="duplicateValues" dxfId="3" priority="6229"/>
    <cfRule type="duplicateValues" dxfId="3" priority="6129"/>
    <cfRule type="duplicateValues" dxfId="3" priority="6029"/>
    <cfRule type="duplicateValues" dxfId="3" priority="5929"/>
    <cfRule type="duplicateValues" dxfId="0" priority="5629"/>
    <cfRule type="duplicateValues" dxfId="0" priority="5529"/>
  </conditionalFormatting>
  <conditionalFormatting sqref="D2493">
    <cfRule type="duplicateValues" dxfId="3" priority="7329"/>
    <cfRule type="duplicateValues" dxfId="3" priority="7229"/>
    <cfRule type="duplicateValues" dxfId="3" priority="7129"/>
    <cfRule type="duplicateValues" dxfId="3" priority="7029"/>
    <cfRule type="duplicateValues" dxfId="3" priority="6929"/>
    <cfRule type="duplicateValues" dxfId="3" priority="6829"/>
    <cfRule type="duplicateValues" dxfId="0" priority="5829"/>
    <cfRule type="duplicateValues" dxfId="0" priority="5729"/>
  </conditionalFormatting>
  <conditionalFormatting sqref="C2494">
    <cfRule type="duplicateValues" dxfId="3" priority="6728"/>
    <cfRule type="duplicateValues" dxfId="3" priority="6628"/>
    <cfRule type="duplicateValues" dxfId="3" priority="6528"/>
    <cfRule type="duplicateValues" dxfId="3" priority="6428"/>
    <cfRule type="duplicateValues" dxfId="3" priority="6328"/>
    <cfRule type="duplicateValues" dxfId="3" priority="6228"/>
    <cfRule type="duplicateValues" dxfId="3" priority="6128"/>
    <cfRule type="duplicateValues" dxfId="3" priority="6028"/>
    <cfRule type="duplicateValues" dxfId="3" priority="5928"/>
    <cfRule type="duplicateValues" dxfId="0" priority="5628"/>
    <cfRule type="duplicateValues" dxfId="0" priority="5528"/>
  </conditionalFormatting>
  <conditionalFormatting sqref="D2494">
    <cfRule type="duplicateValues" dxfId="3" priority="7328"/>
    <cfRule type="duplicateValues" dxfId="3" priority="7228"/>
    <cfRule type="duplicateValues" dxfId="3" priority="7128"/>
    <cfRule type="duplicateValues" dxfId="3" priority="7028"/>
    <cfRule type="duplicateValues" dxfId="3" priority="6928"/>
    <cfRule type="duplicateValues" dxfId="3" priority="6828"/>
    <cfRule type="duplicateValues" dxfId="0" priority="5828"/>
    <cfRule type="duplicateValues" dxfId="0" priority="5728"/>
  </conditionalFormatting>
  <conditionalFormatting sqref="C2495">
    <cfRule type="duplicateValues" dxfId="3" priority="6727"/>
    <cfRule type="duplicateValues" dxfId="3" priority="6627"/>
    <cfRule type="duplicateValues" dxfId="3" priority="6527"/>
    <cfRule type="duplicateValues" dxfId="3" priority="6427"/>
    <cfRule type="duplicateValues" dxfId="3" priority="6327"/>
    <cfRule type="duplicateValues" dxfId="3" priority="6227"/>
    <cfRule type="duplicateValues" dxfId="3" priority="6127"/>
    <cfRule type="duplicateValues" dxfId="3" priority="6027"/>
    <cfRule type="duplicateValues" dxfId="3" priority="5927"/>
    <cfRule type="duplicateValues" dxfId="0" priority="5627"/>
    <cfRule type="duplicateValues" dxfId="0" priority="5527"/>
  </conditionalFormatting>
  <conditionalFormatting sqref="D2495">
    <cfRule type="duplicateValues" dxfId="3" priority="7327"/>
    <cfRule type="duplicateValues" dxfId="3" priority="7227"/>
    <cfRule type="duplicateValues" dxfId="3" priority="7127"/>
    <cfRule type="duplicateValues" dxfId="3" priority="7027"/>
    <cfRule type="duplicateValues" dxfId="3" priority="6927"/>
    <cfRule type="duplicateValues" dxfId="3" priority="6827"/>
    <cfRule type="duplicateValues" dxfId="0" priority="5827"/>
    <cfRule type="duplicateValues" dxfId="0" priority="5727"/>
  </conditionalFormatting>
  <conditionalFormatting sqref="C2496">
    <cfRule type="duplicateValues" dxfId="3" priority="6726"/>
    <cfRule type="duplicateValues" dxfId="3" priority="6626"/>
    <cfRule type="duplicateValues" dxfId="3" priority="6526"/>
    <cfRule type="duplicateValues" dxfId="3" priority="6426"/>
    <cfRule type="duplicateValues" dxfId="3" priority="6326"/>
    <cfRule type="duplicateValues" dxfId="3" priority="6226"/>
    <cfRule type="duplicateValues" dxfId="3" priority="6126"/>
    <cfRule type="duplicateValues" dxfId="3" priority="6026"/>
    <cfRule type="duplicateValues" dxfId="3" priority="5926"/>
    <cfRule type="duplicateValues" dxfId="0" priority="5626"/>
    <cfRule type="duplicateValues" dxfId="0" priority="5526"/>
  </conditionalFormatting>
  <conditionalFormatting sqref="D2496">
    <cfRule type="duplicateValues" dxfId="3" priority="7326"/>
    <cfRule type="duplicateValues" dxfId="3" priority="7226"/>
    <cfRule type="duplicateValues" dxfId="3" priority="7126"/>
    <cfRule type="duplicateValues" dxfId="3" priority="7026"/>
    <cfRule type="duplicateValues" dxfId="3" priority="6926"/>
    <cfRule type="duplicateValues" dxfId="3" priority="6826"/>
    <cfRule type="duplicateValues" dxfId="0" priority="5826"/>
    <cfRule type="duplicateValues" dxfId="0" priority="5726"/>
  </conditionalFormatting>
  <conditionalFormatting sqref="C2497">
    <cfRule type="duplicateValues" dxfId="3" priority="6725"/>
    <cfRule type="duplicateValues" dxfId="3" priority="6625"/>
    <cfRule type="duplicateValues" dxfId="3" priority="6525"/>
    <cfRule type="duplicateValues" dxfId="3" priority="6425"/>
    <cfRule type="duplicateValues" dxfId="3" priority="6325"/>
    <cfRule type="duplicateValues" dxfId="3" priority="6225"/>
    <cfRule type="duplicateValues" dxfId="3" priority="6125"/>
    <cfRule type="duplicateValues" dxfId="3" priority="6025"/>
    <cfRule type="duplicateValues" dxfId="3" priority="5925"/>
    <cfRule type="duplicateValues" dxfId="0" priority="5625"/>
    <cfRule type="duplicateValues" dxfId="0" priority="5525"/>
  </conditionalFormatting>
  <conditionalFormatting sqref="D2497">
    <cfRule type="duplicateValues" dxfId="3" priority="7325"/>
    <cfRule type="duplicateValues" dxfId="3" priority="7225"/>
    <cfRule type="duplicateValues" dxfId="3" priority="7125"/>
    <cfRule type="duplicateValues" dxfId="3" priority="7025"/>
    <cfRule type="duplicateValues" dxfId="3" priority="6925"/>
    <cfRule type="duplicateValues" dxfId="3" priority="6825"/>
    <cfRule type="duplicateValues" dxfId="0" priority="5825"/>
    <cfRule type="duplicateValues" dxfId="0" priority="5725"/>
  </conditionalFormatting>
  <conditionalFormatting sqref="C2498">
    <cfRule type="duplicateValues" dxfId="3" priority="6724"/>
    <cfRule type="duplicateValues" dxfId="3" priority="6624"/>
    <cfRule type="duplicateValues" dxfId="3" priority="6524"/>
    <cfRule type="duplicateValues" dxfId="3" priority="6424"/>
    <cfRule type="duplicateValues" dxfId="3" priority="6324"/>
    <cfRule type="duplicateValues" dxfId="3" priority="6224"/>
    <cfRule type="duplicateValues" dxfId="3" priority="6124"/>
    <cfRule type="duplicateValues" dxfId="3" priority="6024"/>
    <cfRule type="duplicateValues" dxfId="3" priority="5924"/>
    <cfRule type="duplicateValues" dxfId="0" priority="5624"/>
    <cfRule type="duplicateValues" dxfId="0" priority="5524"/>
  </conditionalFormatting>
  <conditionalFormatting sqref="D2498">
    <cfRule type="duplicateValues" dxfId="3" priority="7324"/>
    <cfRule type="duplicateValues" dxfId="3" priority="7224"/>
    <cfRule type="duplicateValues" dxfId="3" priority="7124"/>
    <cfRule type="duplicateValues" dxfId="3" priority="7024"/>
    <cfRule type="duplicateValues" dxfId="3" priority="6924"/>
    <cfRule type="duplicateValues" dxfId="3" priority="6824"/>
    <cfRule type="duplicateValues" dxfId="0" priority="5824"/>
    <cfRule type="duplicateValues" dxfId="0" priority="5724"/>
  </conditionalFormatting>
  <conditionalFormatting sqref="C2499">
    <cfRule type="duplicateValues" dxfId="3" priority="6723"/>
    <cfRule type="duplicateValues" dxfId="3" priority="6623"/>
    <cfRule type="duplicateValues" dxfId="3" priority="6523"/>
    <cfRule type="duplicateValues" dxfId="3" priority="6423"/>
    <cfRule type="duplicateValues" dxfId="3" priority="6323"/>
    <cfRule type="duplicateValues" dxfId="3" priority="6223"/>
    <cfRule type="duplicateValues" dxfId="3" priority="6123"/>
    <cfRule type="duplicateValues" dxfId="3" priority="6023"/>
    <cfRule type="duplicateValues" dxfId="3" priority="5923"/>
    <cfRule type="duplicateValues" dxfId="0" priority="5623"/>
    <cfRule type="duplicateValues" dxfId="0" priority="5523"/>
  </conditionalFormatting>
  <conditionalFormatting sqref="D2499">
    <cfRule type="duplicateValues" dxfId="3" priority="7323"/>
    <cfRule type="duplicateValues" dxfId="3" priority="7223"/>
    <cfRule type="duplicateValues" dxfId="3" priority="7123"/>
    <cfRule type="duplicateValues" dxfId="3" priority="7023"/>
    <cfRule type="duplicateValues" dxfId="3" priority="6923"/>
    <cfRule type="duplicateValues" dxfId="3" priority="6823"/>
    <cfRule type="duplicateValues" dxfId="0" priority="5823"/>
    <cfRule type="duplicateValues" dxfId="0" priority="5723"/>
  </conditionalFormatting>
  <conditionalFormatting sqref="C2500">
    <cfRule type="duplicateValues" dxfId="3" priority="6722"/>
    <cfRule type="duplicateValues" dxfId="3" priority="6622"/>
    <cfRule type="duplicateValues" dxfId="3" priority="6522"/>
    <cfRule type="duplicateValues" dxfId="3" priority="6422"/>
    <cfRule type="duplicateValues" dxfId="3" priority="6322"/>
    <cfRule type="duplicateValues" dxfId="3" priority="6222"/>
    <cfRule type="duplicateValues" dxfId="3" priority="6122"/>
    <cfRule type="duplicateValues" dxfId="3" priority="6022"/>
    <cfRule type="duplicateValues" dxfId="3" priority="5922"/>
    <cfRule type="duplicateValues" dxfId="0" priority="5622"/>
    <cfRule type="duplicateValues" dxfId="0" priority="5522"/>
  </conditionalFormatting>
  <conditionalFormatting sqref="D2500">
    <cfRule type="duplicateValues" dxfId="3" priority="7322"/>
    <cfRule type="duplicateValues" dxfId="3" priority="7222"/>
    <cfRule type="duplicateValues" dxfId="3" priority="7122"/>
    <cfRule type="duplicateValues" dxfId="3" priority="7022"/>
    <cfRule type="duplicateValues" dxfId="3" priority="6922"/>
    <cfRule type="duplicateValues" dxfId="3" priority="6822"/>
    <cfRule type="duplicateValues" dxfId="0" priority="5822"/>
    <cfRule type="duplicateValues" dxfId="0" priority="5722"/>
  </conditionalFormatting>
  <conditionalFormatting sqref="C2501">
    <cfRule type="duplicateValues" dxfId="3" priority="6721"/>
    <cfRule type="duplicateValues" dxfId="3" priority="6621"/>
    <cfRule type="duplicateValues" dxfId="3" priority="6521"/>
    <cfRule type="duplicateValues" dxfId="3" priority="6421"/>
    <cfRule type="duplicateValues" dxfId="3" priority="6321"/>
    <cfRule type="duplicateValues" dxfId="3" priority="6221"/>
    <cfRule type="duplicateValues" dxfId="3" priority="6121"/>
    <cfRule type="duplicateValues" dxfId="3" priority="6021"/>
    <cfRule type="duplicateValues" dxfId="3" priority="5921"/>
    <cfRule type="duplicateValues" dxfId="0" priority="5621"/>
    <cfRule type="duplicateValues" dxfId="0" priority="5521"/>
  </conditionalFormatting>
  <conditionalFormatting sqref="D2501">
    <cfRule type="duplicateValues" dxfId="3" priority="7321"/>
    <cfRule type="duplicateValues" dxfId="3" priority="7221"/>
    <cfRule type="duplicateValues" dxfId="3" priority="7121"/>
    <cfRule type="duplicateValues" dxfId="3" priority="7021"/>
    <cfRule type="duplicateValues" dxfId="3" priority="6921"/>
    <cfRule type="duplicateValues" dxfId="3" priority="6821"/>
    <cfRule type="duplicateValues" dxfId="0" priority="5821"/>
    <cfRule type="duplicateValues" dxfId="0" priority="5721"/>
  </conditionalFormatting>
  <conditionalFormatting sqref="C2502">
    <cfRule type="duplicateValues" dxfId="3" priority="6720"/>
    <cfRule type="duplicateValues" dxfId="3" priority="6620"/>
    <cfRule type="duplicateValues" dxfId="3" priority="6520"/>
    <cfRule type="duplicateValues" dxfId="3" priority="6420"/>
    <cfRule type="duplicateValues" dxfId="3" priority="6320"/>
    <cfRule type="duplicateValues" dxfId="3" priority="6220"/>
    <cfRule type="duplicateValues" dxfId="3" priority="6120"/>
    <cfRule type="duplicateValues" dxfId="3" priority="6020"/>
    <cfRule type="duplicateValues" dxfId="3" priority="5920"/>
    <cfRule type="duplicateValues" dxfId="0" priority="5620"/>
    <cfRule type="duplicateValues" dxfId="0" priority="5520"/>
  </conditionalFormatting>
  <conditionalFormatting sqref="D2502">
    <cfRule type="duplicateValues" dxfId="3" priority="7320"/>
    <cfRule type="duplicateValues" dxfId="3" priority="7220"/>
    <cfRule type="duplicateValues" dxfId="3" priority="7120"/>
    <cfRule type="duplicateValues" dxfId="3" priority="7020"/>
    <cfRule type="duplicateValues" dxfId="3" priority="6920"/>
    <cfRule type="duplicateValues" dxfId="3" priority="6820"/>
    <cfRule type="duplicateValues" dxfId="0" priority="5820"/>
    <cfRule type="duplicateValues" dxfId="0" priority="5720"/>
  </conditionalFormatting>
  <conditionalFormatting sqref="C2503">
    <cfRule type="duplicateValues" dxfId="3" priority="6719"/>
    <cfRule type="duplicateValues" dxfId="3" priority="6619"/>
    <cfRule type="duplicateValues" dxfId="3" priority="6519"/>
    <cfRule type="duplicateValues" dxfId="3" priority="6419"/>
    <cfRule type="duplicateValues" dxfId="3" priority="6319"/>
    <cfRule type="duplicateValues" dxfId="3" priority="6219"/>
    <cfRule type="duplicateValues" dxfId="3" priority="6119"/>
    <cfRule type="duplicateValues" dxfId="3" priority="6019"/>
    <cfRule type="duplicateValues" dxfId="3" priority="5919"/>
    <cfRule type="duplicateValues" dxfId="0" priority="5619"/>
    <cfRule type="duplicateValues" dxfId="0" priority="5519"/>
  </conditionalFormatting>
  <conditionalFormatting sqref="D2503">
    <cfRule type="duplicateValues" dxfId="3" priority="7319"/>
    <cfRule type="duplicateValues" dxfId="3" priority="7219"/>
    <cfRule type="duplicateValues" dxfId="3" priority="7119"/>
    <cfRule type="duplicateValues" dxfId="3" priority="7019"/>
    <cfRule type="duplicateValues" dxfId="3" priority="6919"/>
    <cfRule type="duplicateValues" dxfId="3" priority="6819"/>
    <cfRule type="duplicateValues" dxfId="0" priority="5819"/>
    <cfRule type="duplicateValues" dxfId="0" priority="5719"/>
  </conditionalFormatting>
  <conditionalFormatting sqref="C2504">
    <cfRule type="duplicateValues" dxfId="3" priority="6718"/>
    <cfRule type="duplicateValues" dxfId="3" priority="6618"/>
    <cfRule type="duplicateValues" dxfId="3" priority="6518"/>
    <cfRule type="duplicateValues" dxfId="3" priority="6418"/>
    <cfRule type="duplicateValues" dxfId="3" priority="6318"/>
    <cfRule type="duplicateValues" dxfId="3" priority="6218"/>
    <cfRule type="duplicateValues" dxfId="3" priority="6118"/>
    <cfRule type="duplicateValues" dxfId="3" priority="6018"/>
    <cfRule type="duplicateValues" dxfId="3" priority="5918"/>
    <cfRule type="duplicateValues" dxfId="0" priority="5618"/>
    <cfRule type="duplicateValues" dxfId="0" priority="5518"/>
  </conditionalFormatting>
  <conditionalFormatting sqref="D2504">
    <cfRule type="duplicateValues" dxfId="3" priority="7318"/>
    <cfRule type="duplicateValues" dxfId="3" priority="7218"/>
    <cfRule type="duplicateValues" dxfId="3" priority="7118"/>
    <cfRule type="duplicateValues" dxfId="3" priority="7018"/>
    <cfRule type="duplicateValues" dxfId="3" priority="6918"/>
    <cfRule type="duplicateValues" dxfId="3" priority="6818"/>
    <cfRule type="duplicateValues" dxfId="0" priority="5818"/>
    <cfRule type="duplicateValues" dxfId="0" priority="5718"/>
  </conditionalFormatting>
  <conditionalFormatting sqref="C2505">
    <cfRule type="duplicateValues" dxfId="3" priority="6717"/>
    <cfRule type="duplicateValues" dxfId="3" priority="6617"/>
    <cfRule type="duplicateValues" dxfId="3" priority="6517"/>
    <cfRule type="duplicateValues" dxfId="3" priority="6417"/>
    <cfRule type="duplicateValues" dxfId="3" priority="6317"/>
    <cfRule type="duplicateValues" dxfId="3" priority="6217"/>
    <cfRule type="duplicateValues" dxfId="3" priority="6117"/>
    <cfRule type="duplicateValues" dxfId="3" priority="6017"/>
    <cfRule type="duplicateValues" dxfId="3" priority="5917"/>
    <cfRule type="duplicateValues" dxfId="0" priority="5617"/>
    <cfRule type="duplicateValues" dxfId="0" priority="5517"/>
  </conditionalFormatting>
  <conditionalFormatting sqref="D2505">
    <cfRule type="duplicateValues" dxfId="3" priority="7317"/>
    <cfRule type="duplicateValues" dxfId="3" priority="7217"/>
    <cfRule type="duplicateValues" dxfId="3" priority="7117"/>
    <cfRule type="duplicateValues" dxfId="3" priority="7017"/>
    <cfRule type="duplicateValues" dxfId="3" priority="6917"/>
    <cfRule type="duplicateValues" dxfId="3" priority="6817"/>
    <cfRule type="duplicateValues" dxfId="0" priority="5817"/>
    <cfRule type="duplicateValues" dxfId="0" priority="5717"/>
  </conditionalFormatting>
  <conditionalFormatting sqref="C2506">
    <cfRule type="duplicateValues" dxfId="3" priority="6716"/>
    <cfRule type="duplicateValues" dxfId="3" priority="6616"/>
    <cfRule type="duplicateValues" dxfId="3" priority="6516"/>
    <cfRule type="duplicateValues" dxfId="3" priority="6416"/>
    <cfRule type="duplicateValues" dxfId="3" priority="6316"/>
    <cfRule type="duplicateValues" dxfId="3" priority="6216"/>
    <cfRule type="duplicateValues" dxfId="3" priority="6116"/>
    <cfRule type="duplicateValues" dxfId="3" priority="6016"/>
    <cfRule type="duplicateValues" dxfId="3" priority="5916"/>
    <cfRule type="duplicateValues" dxfId="0" priority="5616"/>
    <cfRule type="duplicateValues" dxfId="0" priority="5516"/>
  </conditionalFormatting>
  <conditionalFormatting sqref="D2506">
    <cfRule type="duplicateValues" dxfId="3" priority="7316"/>
    <cfRule type="duplicateValues" dxfId="3" priority="7216"/>
    <cfRule type="duplicateValues" dxfId="3" priority="7116"/>
    <cfRule type="duplicateValues" dxfId="3" priority="7016"/>
    <cfRule type="duplicateValues" dxfId="3" priority="6916"/>
    <cfRule type="duplicateValues" dxfId="3" priority="6816"/>
    <cfRule type="duplicateValues" dxfId="0" priority="5816"/>
    <cfRule type="duplicateValues" dxfId="0" priority="5716"/>
  </conditionalFormatting>
  <conditionalFormatting sqref="C2507">
    <cfRule type="duplicateValues" dxfId="3" priority="6715"/>
    <cfRule type="duplicateValues" dxfId="3" priority="6615"/>
    <cfRule type="duplicateValues" dxfId="3" priority="6515"/>
    <cfRule type="duplicateValues" dxfId="3" priority="6415"/>
    <cfRule type="duplicateValues" dxfId="3" priority="6315"/>
    <cfRule type="duplicateValues" dxfId="3" priority="6215"/>
    <cfRule type="duplicateValues" dxfId="3" priority="6115"/>
    <cfRule type="duplicateValues" dxfId="3" priority="6015"/>
    <cfRule type="duplicateValues" dxfId="3" priority="5915"/>
    <cfRule type="duplicateValues" dxfId="0" priority="5615"/>
    <cfRule type="duplicateValues" dxfId="0" priority="5515"/>
  </conditionalFormatting>
  <conditionalFormatting sqref="D2507">
    <cfRule type="duplicateValues" dxfId="3" priority="7315"/>
    <cfRule type="duplicateValues" dxfId="3" priority="7215"/>
    <cfRule type="duplicateValues" dxfId="3" priority="7115"/>
    <cfRule type="duplicateValues" dxfId="3" priority="7015"/>
    <cfRule type="duplicateValues" dxfId="3" priority="6915"/>
    <cfRule type="duplicateValues" dxfId="3" priority="6815"/>
    <cfRule type="duplicateValues" dxfId="0" priority="5815"/>
    <cfRule type="duplicateValues" dxfId="0" priority="5715"/>
  </conditionalFormatting>
  <conditionalFormatting sqref="C2508">
    <cfRule type="duplicateValues" dxfId="3" priority="6714"/>
    <cfRule type="duplicateValues" dxfId="3" priority="6614"/>
    <cfRule type="duplicateValues" dxfId="3" priority="6514"/>
    <cfRule type="duplicateValues" dxfId="3" priority="6414"/>
    <cfRule type="duplicateValues" dxfId="3" priority="6314"/>
    <cfRule type="duplicateValues" dxfId="3" priority="6214"/>
    <cfRule type="duplicateValues" dxfId="3" priority="6114"/>
    <cfRule type="duplicateValues" dxfId="3" priority="6014"/>
    <cfRule type="duplicateValues" dxfId="3" priority="5914"/>
    <cfRule type="duplicateValues" dxfId="0" priority="5614"/>
    <cfRule type="duplicateValues" dxfId="0" priority="5514"/>
  </conditionalFormatting>
  <conditionalFormatting sqref="D2508">
    <cfRule type="duplicateValues" dxfId="3" priority="7314"/>
    <cfRule type="duplicateValues" dxfId="3" priority="7214"/>
    <cfRule type="duplicateValues" dxfId="3" priority="7114"/>
    <cfRule type="duplicateValues" dxfId="3" priority="7014"/>
    <cfRule type="duplicateValues" dxfId="3" priority="6914"/>
    <cfRule type="duplicateValues" dxfId="3" priority="6814"/>
    <cfRule type="duplicateValues" dxfId="0" priority="5814"/>
    <cfRule type="duplicateValues" dxfId="0" priority="5714"/>
  </conditionalFormatting>
  <conditionalFormatting sqref="C2509">
    <cfRule type="duplicateValues" dxfId="3" priority="6713"/>
    <cfRule type="duplicateValues" dxfId="3" priority="6613"/>
    <cfRule type="duplicateValues" dxfId="3" priority="6513"/>
    <cfRule type="duplicateValues" dxfId="3" priority="6413"/>
    <cfRule type="duplicateValues" dxfId="3" priority="6313"/>
    <cfRule type="duplicateValues" dxfId="3" priority="6213"/>
    <cfRule type="duplicateValues" dxfId="3" priority="6113"/>
    <cfRule type="duplicateValues" dxfId="3" priority="6013"/>
    <cfRule type="duplicateValues" dxfId="3" priority="5913"/>
    <cfRule type="duplicateValues" dxfId="0" priority="5613"/>
    <cfRule type="duplicateValues" dxfId="0" priority="5513"/>
  </conditionalFormatting>
  <conditionalFormatting sqref="D2509">
    <cfRule type="duplicateValues" dxfId="3" priority="7313"/>
    <cfRule type="duplicateValues" dxfId="3" priority="7213"/>
    <cfRule type="duplicateValues" dxfId="3" priority="7113"/>
    <cfRule type="duplicateValues" dxfId="3" priority="7013"/>
    <cfRule type="duplicateValues" dxfId="3" priority="6913"/>
    <cfRule type="duplicateValues" dxfId="3" priority="6813"/>
    <cfRule type="duplicateValues" dxfId="0" priority="5813"/>
    <cfRule type="duplicateValues" dxfId="0" priority="5713"/>
  </conditionalFormatting>
  <conditionalFormatting sqref="C2510">
    <cfRule type="duplicateValues" dxfId="3" priority="6712"/>
    <cfRule type="duplicateValues" dxfId="3" priority="6612"/>
    <cfRule type="duplicateValues" dxfId="3" priority="6512"/>
    <cfRule type="duplicateValues" dxfId="3" priority="6412"/>
    <cfRule type="duplicateValues" dxfId="3" priority="6312"/>
    <cfRule type="duplicateValues" dxfId="3" priority="6212"/>
    <cfRule type="duplicateValues" dxfId="3" priority="6112"/>
    <cfRule type="duplicateValues" dxfId="3" priority="6012"/>
    <cfRule type="duplicateValues" dxfId="3" priority="5912"/>
    <cfRule type="duplicateValues" dxfId="0" priority="5612"/>
    <cfRule type="duplicateValues" dxfId="0" priority="5512"/>
  </conditionalFormatting>
  <conditionalFormatting sqref="D2510">
    <cfRule type="duplicateValues" dxfId="3" priority="7312"/>
    <cfRule type="duplicateValues" dxfId="3" priority="7212"/>
    <cfRule type="duplicateValues" dxfId="3" priority="7112"/>
    <cfRule type="duplicateValues" dxfId="3" priority="7012"/>
    <cfRule type="duplicateValues" dxfId="3" priority="6912"/>
    <cfRule type="duplicateValues" dxfId="3" priority="6812"/>
    <cfRule type="duplicateValues" dxfId="0" priority="5812"/>
    <cfRule type="duplicateValues" dxfId="0" priority="5712"/>
  </conditionalFormatting>
  <conditionalFormatting sqref="C2511">
    <cfRule type="duplicateValues" dxfId="3" priority="6711"/>
    <cfRule type="duplicateValues" dxfId="3" priority="6611"/>
    <cfRule type="duplicateValues" dxfId="3" priority="6511"/>
    <cfRule type="duplicateValues" dxfId="3" priority="6411"/>
    <cfRule type="duplicateValues" dxfId="3" priority="6311"/>
    <cfRule type="duplicateValues" dxfId="3" priority="6211"/>
    <cfRule type="duplicateValues" dxfId="3" priority="6111"/>
    <cfRule type="duplicateValues" dxfId="3" priority="6011"/>
    <cfRule type="duplicateValues" dxfId="3" priority="5911"/>
    <cfRule type="duplicateValues" dxfId="0" priority="5611"/>
    <cfRule type="duplicateValues" dxfId="0" priority="5511"/>
  </conditionalFormatting>
  <conditionalFormatting sqref="D2511">
    <cfRule type="duplicateValues" dxfId="3" priority="7311"/>
    <cfRule type="duplicateValues" dxfId="3" priority="7211"/>
    <cfRule type="duplicateValues" dxfId="3" priority="7111"/>
    <cfRule type="duplicateValues" dxfId="3" priority="7011"/>
    <cfRule type="duplicateValues" dxfId="3" priority="6911"/>
    <cfRule type="duplicateValues" dxfId="3" priority="6811"/>
    <cfRule type="duplicateValues" dxfId="0" priority="5811"/>
    <cfRule type="duplicateValues" dxfId="0" priority="5711"/>
  </conditionalFormatting>
  <conditionalFormatting sqref="C2512">
    <cfRule type="duplicateValues" dxfId="3" priority="6710"/>
    <cfRule type="duplicateValues" dxfId="3" priority="6610"/>
    <cfRule type="duplicateValues" dxfId="3" priority="6510"/>
    <cfRule type="duplicateValues" dxfId="3" priority="6410"/>
    <cfRule type="duplicateValues" dxfId="3" priority="6310"/>
    <cfRule type="duplicateValues" dxfId="3" priority="6210"/>
    <cfRule type="duplicateValues" dxfId="3" priority="6110"/>
    <cfRule type="duplicateValues" dxfId="3" priority="6010"/>
    <cfRule type="duplicateValues" dxfId="3" priority="5910"/>
    <cfRule type="duplicateValues" dxfId="0" priority="5610"/>
    <cfRule type="duplicateValues" dxfId="0" priority="5510"/>
  </conditionalFormatting>
  <conditionalFormatting sqref="D2512">
    <cfRule type="duplicateValues" dxfId="3" priority="7310"/>
    <cfRule type="duplicateValues" dxfId="3" priority="7210"/>
    <cfRule type="duplicateValues" dxfId="3" priority="7110"/>
    <cfRule type="duplicateValues" dxfId="3" priority="7010"/>
    <cfRule type="duplicateValues" dxfId="3" priority="6910"/>
    <cfRule type="duplicateValues" dxfId="3" priority="6810"/>
    <cfRule type="duplicateValues" dxfId="0" priority="5810"/>
    <cfRule type="duplicateValues" dxfId="0" priority="5710"/>
  </conditionalFormatting>
  <conditionalFormatting sqref="C2513">
    <cfRule type="duplicateValues" dxfId="3" priority="6709"/>
    <cfRule type="duplicateValues" dxfId="3" priority="6609"/>
    <cfRule type="duplicateValues" dxfId="3" priority="6509"/>
    <cfRule type="duplicateValues" dxfId="3" priority="6409"/>
    <cfRule type="duplicateValues" dxfId="3" priority="6309"/>
    <cfRule type="duplicateValues" dxfId="3" priority="6209"/>
    <cfRule type="duplicateValues" dxfId="3" priority="6109"/>
    <cfRule type="duplicateValues" dxfId="3" priority="6009"/>
    <cfRule type="duplicateValues" dxfId="3" priority="5909"/>
    <cfRule type="duplicateValues" dxfId="0" priority="5609"/>
    <cfRule type="duplicateValues" dxfId="0" priority="5509"/>
  </conditionalFormatting>
  <conditionalFormatting sqref="D2513">
    <cfRule type="duplicateValues" dxfId="3" priority="7309"/>
    <cfRule type="duplicateValues" dxfId="3" priority="7209"/>
    <cfRule type="duplicateValues" dxfId="3" priority="7109"/>
    <cfRule type="duplicateValues" dxfId="3" priority="7009"/>
    <cfRule type="duplicateValues" dxfId="3" priority="6909"/>
    <cfRule type="duplicateValues" dxfId="3" priority="6809"/>
    <cfRule type="duplicateValues" dxfId="0" priority="5809"/>
    <cfRule type="duplicateValues" dxfId="0" priority="5709"/>
  </conditionalFormatting>
  <conditionalFormatting sqref="C2514">
    <cfRule type="duplicateValues" dxfId="3" priority="6708"/>
    <cfRule type="duplicateValues" dxfId="3" priority="6608"/>
    <cfRule type="duplicateValues" dxfId="3" priority="6508"/>
    <cfRule type="duplicateValues" dxfId="3" priority="6408"/>
    <cfRule type="duplicateValues" dxfId="3" priority="6308"/>
    <cfRule type="duplicateValues" dxfId="3" priority="6208"/>
    <cfRule type="duplicateValues" dxfId="3" priority="6108"/>
    <cfRule type="duplicateValues" dxfId="3" priority="6008"/>
    <cfRule type="duplicateValues" dxfId="3" priority="5908"/>
    <cfRule type="duplicateValues" dxfId="0" priority="5608"/>
    <cfRule type="duplicateValues" dxfId="0" priority="5508"/>
  </conditionalFormatting>
  <conditionalFormatting sqref="D2514">
    <cfRule type="duplicateValues" dxfId="3" priority="7308"/>
    <cfRule type="duplicateValues" dxfId="3" priority="7208"/>
    <cfRule type="duplicateValues" dxfId="3" priority="7108"/>
    <cfRule type="duplicateValues" dxfId="3" priority="7008"/>
    <cfRule type="duplicateValues" dxfId="3" priority="6908"/>
    <cfRule type="duplicateValues" dxfId="3" priority="6808"/>
    <cfRule type="duplicateValues" dxfId="0" priority="5808"/>
    <cfRule type="duplicateValues" dxfId="0" priority="5708"/>
  </conditionalFormatting>
  <conditionalFormatting sqref="C2515">
    <cfRule type="duplicateValues" dxfId="3" priority="6707"/>
    <cfRule type="duplicateValues" dxfId="3" priority="6607"/>
    <cfRule type="duplicateValues" dxfId="3" priority="6507"/>
    <cfRule type="duplicateValues" dxfId="3" priority="6407"/>
    <cfRule type="duplicateValues" dxfId="3" priority="6307"/>
    <cfRule type="duplicateValues" dxfId="3" priority="6207"/>
    <cfRule type="duplicateValues" dxfId="3" priority="6107"/>
    <cfRule type="duplicateValues" dxfId="3" priority="6007"/>
    <cfRule type="duplicateValues" dxfId="3" priority="5907"/>
    <cfRule type="duplicateValues" dxfId="0" priority="5607"/>
    <cfRule type="duplicateValues" dxfId="0" priority="5507"/>
  </conditionalFormatting>
  <conditionalFormatting sqref="D2515">
    <cfRule type="duplicateValues" dxfId="3" priority="7307"/>
    <cfRule type="duplicateValues" dxfId="3" priority="7207"/>
    <cfRule type="duplicateValues" dxfId="3" priority="7107"/>
    <cfRule type="duplicateValues" dxfId="3" priority="7007"/>
    <cfRule type="duplicateValues" dxfId="3" priority="6907"/>
    <cfRule type="duplicateValues" dxfId="3" priority="6807"/>
    <cfRule type="duplicateValues" dxfId="0" priority="5807"/>
    <cfRule type="duplicateValues" dxfId="0" priority="5707"/>
  </conditionalFormatting>
  <conditionalFormatting sqref="C2516">
    <cfRule type="duplicateValues" dxfId="3" priority="6706"/>
    <cfRule type="duplicateValues" dxfId="3" priority="6606"/>
    <cfRule type="duplicateValues" dxfId="3" priority="6506"/>
    <cfRule type="duplicateValues" dxfId="3" priority="6406"/>
    <cfRule type="duplicateValues" dxfId="3" priority="6306"/>
    <cfRule type="duplicateValues" dxfId="3" priority="6206"/>
    <cfRule type="duplicateValues" dxfId="3" priority="6106"/>
    <cfRule type="duplicateValues" dxfId="3" priority="6006"/>
    <cfRule type="duplicateValues" dxfId="3" priority="5906"/>
    <cfRule type="duplicateValues" dxfId="0" priority="5606"/>
    <cfRule type="duplicateValues" dxfId="0" priority="5506"/>
  </conditionalFormatting>
  <conditionalFormatting sqref="D2516">
    <cfRule type="duplicateValues" dxfId="3" priority="7306"/>
    <cfRule type="duplicateValues" dxfId="3" priority="7206"/>
    <cfRule type="duplicateValues" dxfId="3" priority="7106"/>
    <cfRule type="duplicateValues" dxfId="3" priority="7006"/>
    <cfRule type="duplicateValues" dxfId="3" priority="6906"/>
    <cfRule type="duplicateValues" dxfId="3" priority="6806"/>
    <cfRule type="duplicateValues" dxfId="0" priority="5806"/>
    <cfRule type="duplicateValues" dxfId="0" priority="5706"/>
  </conditionalFormatting>
  <conditionalFormatting sqref="C3193">
    <cfRule type="duplicateValues" dxfId="0" priority="31"/>
  </conditionalFormatting>
  <conditionalFormatting sqref="D3193">
    <cfRule type="duplicateValues" dxfId="0" priority="32"/>
  </conditionalFormatting>
  <conditionalFormatting sqref="C3194">
    <cfRule type="duplicateValues" dxfId="0" priority="29"/>
  </conditionalFormatting>
  <conditionalFormatting sqref="D3194">
    <cfRule type="duplicateValues" dxfId="0" priority="30"/>
  </conditionalFormatting>
  <conditionalFormatting sqref="C3195">
    <cfRule type="duplicateValues" dxfId="0" priority="27"/>
  </conditionalFormatting>
  <conditionalFormatting sqref="D3195">
    <cfRule type="duplicateValues" dxfId="0" priority="28"/>
  </conditionalFormatting>
  <conditionalFormatting sqref="C3196">
    <cfRule type="duplicateValues" dxfId="0" priority="25"/>
  </conditionalFormatting>
  <conditionalFormatting sqref="D3196">
    <cfRule type="duplicateValues" dxfId="0" priority="26"/>
  </conditionalFormatting>
  <conditionalFormatting sqref="C3197">
    <cfRule type="duplicateValues" dxfId="0" priority="23"/>
  </conditionalFormatting>
  <conditionalFormatting sqref="D3197">
    <cfRule type="duplicateValues" dxfId="0" priority="24"/>
  </conditionalFormatting>
  <conditionalFormatting sqref="C3198">
    <cfRule type="duplicateValues" dxfId="0" priority="21"/>
  </conditionalFormatting>
  <conditionalFormatting sqref="D3198">
    <cfRule type="duplicateValues" dxfId="0" priority="22"/>
  </conditionalFormatting>
  <conditionalFormatting sqref="C3199">
    <cfRule type="duplicateValues" dxfId="0" priority="19"/>
  </conditionalFormatting>
  <conditionalFormatting sqref="D3199">
    <cfRule type="duplicateValues" dxfId="0" priority="20"/>
  </conditionalFormatting>
  <conditionalFormatting sqref="C3200">
    <cfRule type="duplicateValues" dxfId="0" priority="17"/>
  </conditionalFormatting>
  <conditionalFormatting sqref="D3200">
    <cfRule type="duplicateValues" dxfId="0" priority="18"/>
  </conditionalFormatting>
  <conditionalFormatting sqref="C3201">
    <cfRule type="duplicateValues" dxfId="0" priority="15"/>
  </conditionalFormatting>
  <conditionalFormatting sqref="D3201">
    <cfRule type="duplicateValues" dxfId="0" priority="16"/>
  </conditionalFormatting>
  <conditionalFormatting sqref="C3202">
    <cfRule type="duplicateValues" dxfId="0" priority="13"/>
  </conditionalFormatting>
  <conditionalFormatting sqref="D3202">
    <cfRule type="duplicateValues" dxfId="0" priority="14"/>
  </conditionalFormatting>
  <conditionalFormatting sqref="C3203">
    <cfRule type="duplicateValues" dxfId="0" priority="11"/>
  </conditionalFormatting>
  <conditionalFormatting sqref="D3203">
    <cfRule type="duplicateValues" dxfId="0" priority="12"/>
  </conditionalFormatting>
  <conditionalFormatting sqref="C3204">
    <cfRule type="duplicateValues" dxfId="0" priority="9"/>
  </conditionalFormatting>
  <conditionalFormatting sqref="D3204">
    <cfRule type="duplicateValues" dxfId="0" priority="10"/>
  </conditionalFormatting>
  <conditionalFormatting sqref="C3205">
    <cfRule type="duplicateValues" dxfId="0" priority="7"/>
  </conditionalFormatting>
  <conditionalFormatting sqref="D3205">
    <cfRule type="duplicateValues" dxfId="0" priority="8"/>
  </conditionalFormatting>
  <conditionalFormatting sqref="C3206">
    <cfRule type="duplicateValues" dxfId="0" priority="5"/>
  </conditionalFormatting>
  <conditionalFormatting sqref="D3206">
    <cfRule type="duplicateValues" dxfId="0" priority="6"/>
  </conditionalFormatting>
  <conditionalFormatting sqref="C3315">
    <cfRule type="duplicateValues" dxfId="0" priority="3"/>
  </conditionalFormatting>
  <conditionalFormatting sqref="D3315">
    <cfRule type="duplicateValues" dxfId="0" priority="4"/>
  </conditionalFormatting>
  <conditionalFormatting sqref="C3317">
    <cfRule type="duplicateValues" dxfId="0" priority="1"/>
  </conditionalFormatting>
  <conditionalFormatting sqref="D3317">
    <cfRule type="duplicateValues" dxfId="0" priority="2"/>
  </conditionalFormatting>
  <conditionalFormatting sqref="C4:C5">
    <cfRule type="duplicateValues" dxfId="0" priority="15283"/>
    <cfRule type="duplicateValues" dxfId="0" priority="15282"/>
    <cfRule type="duplicateValues" dxfId="0" priority="15281"/>
    <cfRule type="duplicateValues" dxfId="0" priority="15280"/>
    <cfRule type="duplicateValues" dxfId="0" priority="15279"/>
    <cfRule type="duplicateValues" dxfId="0" priority="15278"/>
    <cfRule type="duplicateValues" dxfId="0" priority="15277"/>
  </conditionalFormatting>
  <conditionalFormatting sqref="C4:C1110">
    <cfRule type="duplicateValues" dxfId="0" priority="15123"/>
    <cfRule type="duplicateValues" dxfId="0" priority="15122"/>
    <cfRule type="duplicateValues" dxfId="0" priority="15121"/>
    <cfRule type="duplicateValues" dxfId="0" priority="15120"/>
    <cfRule type="duplicateValues" dxfId="0" priority="15119"/>
  </conditionalFormatting>
  <conditionalFormatting sqref="C7:C9">
    <cfRule type="duplicateValues" dxfId="0" priority="15269"/>
    <cfRule type="duplicateValues" dxfId="0" priority="15268"/>
    <cfRule type="duplicateValues" dxfId="0" priority="15267"/>
    <cfRule type="duplicateValues" dxfId="0" priority="15266"/>
    <cfRule type="duplicateValues" dxfId="0" priority="15265"/>
    <cfRule type="duplicateValues" dxfId="0" priority="15264"/>
    <cfRule type="duplicateValues" dxfId="0" priority="15263"/>
  </conditionalFormatting>
  <conditionalFormatting sqref="C10:C12">
    <cfRule type="duplicateValues" dxfId="0" priority="15262"/>
    <cfRule type="duplicateValues" dxfId="0" priority="15261"/>
    <cfRule type="duplicateValues" dxfId="0" priority="15260"/>
    <cfRule type="duplicateValues" dxfId="0" priority="15259"/>
    <cfRule type="duplicateValues" dxfId="0" priority="15258"/>
    <cfRule type="duplicateValues" dxfId="0" priority="15257"/>
    <cfRule type="duplicateValues" dxfId="0" priority="15256"/>
  </conditionalFormatting>
  <conditionalFormatting sqref="C14:C16">
    <cfRule type="duplicateValues" dxfId="0" priority="15248"/>
    <cfRule type="duplicateValues" dxfId="0" priority="15247"/>
    <cfRule type="duplicateValues" dxfId="0" priority="15246"/>
    <cfRule type="duplicateValues" dxfId="0" priority="15245"/>
    <cfRule type="duplicateValues" dxfId="0" priority="15244"/>
    <cfRule type="duplicateValues" dxfId="0" priority="15243"/>
    <cfRule type="duplicateValues" dxfId="0" priority="15242"/>
  </conditionalFormatting>
  <conditionalFormatting sqref="C17:C23">
    <cfRule type="duplicateValues" dxfId="0" priority="15241"/>
    <cfRule type="duplicateValues" dxfId="0" priority="15240"/>
    <cfRule type="duplicateValues" dxfId="0" priority="15239"/>
    <cfRule type="duplicateValues" dxfId="0" priority="15238"/>
    <cfRule type="duplicateValues" dxfId="0" priority="15237"/>
    <cfRule type="duplicateValues" dxfId="0" priority="15236"/>
    <cfRule type="duplicateValues" dxfId="0" priority="15235"/>
  </conditionalFormatting>
  <conditionalFormatting sqref="C24:C29">
    <cfRule type="duplicateValues" dxfId="0" priority="15234"/>
    <cfRule type="duplicateValues" dxfId="0" priority="15233"/>
    <cfRule type="duplicateValues" dxfId="0" priority="15232"/>
    <cfRule type="duplicateValues" dxfId="0" priority="15231"/>
    <cfRule type="duplicateValues" dxfId="0" priority="15230"/>
    <cfRule type="duplicateValues" dxfId="0" priority="15229"/>
    <cfRule type="duplicateValues" dxfId="0" priority="15228"/>
  </conditionalFormatting>
  <conditionalFormatting sqref="C30:C31">
    <cfRule type="duplicateValues" dxfId="0" priority="15227"/>
    <cfRule type="duplicateValues" dxfId="0" priority="15226"/>
    <cfRule type="duplicateValues" dxfId="0" priority="15225"/>
    <cfRule type="duplicateValues" dxfId="0" priority="15224"/>
    <cfRule type="duplicateValues" dxfId="0" priority="15223"/>
    <cfRule type="duplicateValues" dxfId="0" priority="15222"/>
    <cfRule type="duplicateValues" dxfId="0" priority="15221"/>
  </conditionalFormatting>
  <conditionalFormatting sqref="C32:C39">
    <cfRule type="duplicateValues" dxfId="0" priority="15220"/>
    <cfRule type="duplicateValues" dxfId="0" priority="15219"/>
    <cfRule type="duplicateValues" dxfId="0" priority="15218"/>
    <cfRule type="duplicateValues" dxfId="0" priority="15217"/>
    <cfRule type="duplicateValues" dxfId="0" priority="15216"/>
    <cfRule type="duplicateValues" dxfId="0" priority="15215"/>
    <cfRule type="duplicateValues" dxfId="0" priority="15214"/>
  </conditionalFormatting>
  <conditionalFormatting sqref="C40:C74">
    <cfRule type="duplicateValues" dxfId="0" priority="15213"/>
    <cfRule type="duplicateValues" dxfId="0" priority="15212"/>
    <cfRule type="duplicateValues" dxfId="0" priority="15211"/>
    <cfRule type="duplicateValues" dxfId="0" priority="15210"/>
    <cfRule type="duplicateValues" dxfId="0" priority="15209"/>
    <cfRule type="duplicateValues" dxfId="0" priority="15208"/>
    <cfRule type="duplicateValues" dxfId="0" priority="15207"/>
  </conditionalFormatting>
  <conditionalFormatting sqref="C75:C105">
    <cfRule type="duplicateValues" dxfId="4" priority="15206"/>
    <cfRule type="duplicateValues" dxfId="1" priority="15205"/>
    <cfRule type="duplicateValues" dxfId="1" priority="15204"/>
    <cfRule type="duplicateValues" dxfId="1" priority="15203"/>
  </conditionalFormatting>
  <conditionalFormatting sqref="C75:C158">
    <cfRule type="duplicateValues" dxfId="1" priority="15201"/>
    <cfRule type="duplicateValues" dxfId="1" priority="15200"/>
    <cfRule type="duplicateValues" dxfId="1" priority="15199"/>
    <cfRule type="duplicateValues" dxfId="1" priority="15198"/>
    <cfRule type="duplicateValues" dxfId="1" priority="15197"/>
  </conditionalFormatting>
  <conditionalFormatting sqref="C106:C158">
    <cfRule type="duplicateValues" dxfId="1" priority="15202"/>
  </conditionalFormatting>
  <conditionalFormatting sqref="C159:C309">
    <cfRule type="duplicateValues" dxfId="0" priority="15182"/>
  </conditionalFormatting>
  <conditionalFormatting sqref="C163:C165">
    <cfRule type="duplicateValues" dxfId="1" priority="15188"/>
  </conditionalFormatting>
  <conditionalFormatting sqref="C229:C236">
    <cfRule type="duplicateValues" dxfId="1" priority="15196"/>
  </conditionalFormatting>
  <conditionalFormatting sqref="C237:C238">
    <cfRule type="duplicateValues" dxfId="1" priority="15195"/>
  </conditionalFormatting>
  <conditionalFormatting sqref="C239:C248">
    <cfRule type="duplicateValues" dxfId="1" priority="15194"/>
  </conditionalFormatting>
  <conditionalFormatting sqref="C249:C251">
    <cfRule type="duplicateValues" dxfId="1" priority="15193"/>
  </conditionalFormatting>
  <conditionalFormatting sqref="C252:C253">
    <cfRule type="duplicateValues" dxfId="1" priority="15192"/>
  </conditionalFormatting>
  <conditionalFormatting sqref="C254:C258">
    <cfRule type="duplicateValues" dxfId="1" priority="15191"/>
  </conditionalFormatting>
  <conditionalFormatting sqref="C259:C260">
    <cfRule type="duplicateValues" dxfId="1" priority="15185"/>
    <cfRule type="duplicateValues" dxfId="1" priority="15184"/>
  </conditionalFormatting>
  <conditionalFormatting sqref="C462:C526">
    <cfRule type="duplicateValues" dxfId="0" priority="15180"/>
  </conditionalFormatting>
  <conditionalFormatting sqref="C527:C528">
    <cfRule type="duplicateValues" dxfId="0" priority="15178"/>
  </conditionalFormatting>
  <conditionalFormatting sqref="C527:C629">
    <cfRule type="duplicateValues" dxfId="0" priority="15174"/>
  </conditionalFormatting>
  <conditionalFormatting sqref="C539:C542">
    <cfRule type="duplicateValues" dxfId="0" priority="15177"/>
  </conditionalFormatting>
  <conditionalFormatting sqref="C630:C1074">
    <cfRule type="duplicateValues" dxfId="0" priority="15124"/>
  </conditionalFormatting>
  <conditionalFormatting sqref="C632:C634">
    <cfRule type="duplicateValues" dxfId="1" priority="15161"/>
    <cfRule type="duplicateValues" dxfId="1" priority="15160"/>
    <cfRule type="duplicateValues" dxfId="1" priority="15159"/>
    <cfRule type="duplicateValues" dxfId="1" priority="15158"/>
    <cfRule type="duplicateValues" dxfId="1" priority="15157"/>
    <cfRule type="duplicateValues" dxfId="1" priority="15156"/>
  </conditionalFormatting>
  <conditionalFormatting sqref="C635:C704">
    <cfRule type="duplicateValues" dxfId="0" priority="15150"/>
  </conditionalFormatting>
  <conditionalFormatting sqref="C639:C641">
    <cfRule type="duplicateValues" dxfId="1" priority="15153"/>
  </conditionalFormatting>
  <conditionalFormatting sqref="C773:C867">
    <cfRule type="duplicateValues" dxfId="0" priority="15139"/>
  </conditionalFormatting>
  <conditionalFormatting sqref="C882:C915">
    <cfRule type="duplicateValues" dxfId="0" priority="15138"/>
    <cfRule type="duplicateValues" dxfId="0" priority="15137"/>
    <cfRule type="duplicateValues" dxfId="0" priority="15136"/>
    <cfRule type="duplicateValues" dxfId="0" priority="15135"/>
    <cfRule type="duplicateValues" dxfId="0" priority="15134"/>
    <cfRule type="duplicateValues" dxfId="0" priority="15133"/>
    <cfRule type="duplicateValues" dxfId="0" priority="15132"/>
  </conditionalFormatting>
  <conditionalFormatting sqref="C916:C1053">
    <cfRule type="duplicateValues" dxfId="0" priority="15131"/>
    <cfRule type="duplicateValues" dxfId="0" priority="15130"/>
    <cfRule type="duplicateValues" dxfId="0" priority="15129"/>
    <cfRule type="duplicateValues" dxfId="0" priority="15128"/>
    <cfRule type="duplicateValues" dxfId="0" priority="15127"/>
    <cfRule type="duplicateValues" dxfId="0" priority="15126"/>
    <cfRule type="duplicateValues" dxfId="0" priority="15125"/>
  </conditionalFormatting>
  <conditionalFormatting sqref="C1111:C1558">
    <cfRule type="duplicateValues" dxfId="0" priority="14655"/>
  </conditionalFormatting>
  <conditionalFormatting sqref="C1114:C1130">
    <cfRule type="duplicateValues" dxfId="0" priority="15082"/>
    <cfRule type="duplicateValues" dxfId="0" priority="15081"/>
    <cfRule type="duplicateValues" dxfId="0" priority="15080"/>
    <cfRule type="duplicateValues" dxfId="0" priority="15079"/>
    <cfRule type="duplicateValues" dxfId="2" priority="15078"/>
    <cfRule type="duplicateValues" dxfId="0" priority="15077"/>
  </conditionalFormatting>
  <conditionalFormatting sqref="C1124:C1132">
    <cfRule type="duplicateValues" dxfId="0" priority="14666"/>
  </conditionalFormatting>
  <conditionalFormatting sqref="C1127:C1129">
    <cfRule type="duplicateValues" dxfId="0" priority="15083"/>
  </conditionalFormatting>
  <conditionalFormatting sqref="C1128:C1132">
    <cfRule type="duplicateValues" dxfId="0" priority="14665"/>
    <cfRule type="duplicateValues" dxfId="2" priority="14664"/>
    <cfRule type="duplicateValues" dxfId="0" priority="14663"/>
    <cfRule type="duplicateValues" dxfId="0" priority="14662"/>
    <cfRule type="duplicateValues" dxfId="0" priority="14661"/>
    <cfRule type="duplicateValues" dxfId="0" priority="14660"/>
  </conditionalFormatting>
  <conditionalFormatting sqref="C1133:C1238">
    <cfRule type="duplicateValues" dxfId="0" priority="15118"/>
    <cfRule type="duplicateValues" dxfId="0" priority="15117"/>
    <cfRule type="duplicateValues" dxfId="0" priority="15116"/>
    <cfRule type="duplicateValues" dxfId="0" priority="15115"/>
    <cfRule type="duplicateValues" dxfId="2" priority="15114"/>
    <cfRule type="duplicateValues" dxfId="0" priority="15113"/>
  </conditionalFormatting>
  <conditionalFormatting sqref="C1133:C1191">
    <cfRule type="duplicateValues" dxfId="0" priority="15070"/>
    <cfRule type="duplicateValues" dxfId="0" priority="15069"/>
    <cfRule type="duplicateValues" dxfId="2" priority="15068"/>
    <cfRule type="duplicateValues" dxfId="0" priority="15067"/>
  </conditionalFormatting>
  <conditionalFormatting sqref="C1134:C1135">
    <cfRule type="duplicateValues" dxfId="0" priority="14846"/>
    <cfRule type="duplicateValues" dxfId="0" priority="14845"/>
    <cfRule type="duplicateValues" dxfId="0" priority="14844"/>
    <cfRule type="duplicateValues" dxfId="0" priority="14843"/>
    <cfRule type="duplicateValues" dxfId="2" priority="14842"/>
    <cfRule type="duplicateValues" dxfId="0" priority="14841"/>
  </conditionalFormatting>
  <conditionalFormatting sqref="C1138:C1139">
    <cfRule type="duplicateValues" dxfId="0" priority="14864"/>
    <cfRule type="duplicateValues" dxfId="0" priority="14863"/>
    <cfRule type="duplicateValues" dxfId="0" priority="14862"/>
    <cfRule type="duplicateValues" dxfId="0" priority="14861"/>
    <cfRule type="duplicateValues" dxfId="2" priority="14860"/>
    <cfRule type="duplicateValues" dxfId="0" priority="14859"/>
  </conditionalFormatting>
  <conditionalFormatting sqref="C1140:C1191">
    <cfRule type="duplicateValues" dxfId="0" priority="15076"/>
    <cfRule type="duplicateValues" dxfId="0" priority="15075"/>
    <cfRule type="duplicateValues" dxfId="0" priority="15074"/>
    <cfRule type="duplicateValues" dxfId="0" priority="15073"/>
    <cfRule type="duplicateValues" dxfId="2" priority="15072"/>
    <cfRule type="duplicateValues" dxfId="0" priority="15071"/>
  </conditionalFormatting>
  <conditionalFormatting sqref="C1144:C1145">
    <cfRule type="duplicateValues" dxfId="0" priority="14870"/>
    <cfRule type="duplicateValues" dxfId="0" priority="14869"/>
    <cfRule type="duplicateValues" dxfId="0" priority="14868"/>
    <cfRule type="duplicateValues" dxfId="0" priority="14867"/>
    <cfRule type="duplicateValues" dxfId="2" priority="14866"/>
    <cfRule type="duplicateValues" dxfId="0" priority="14865"/>
  </conditionalFormatting>
  <conditionalFormatting sqref="C1146:C1148">
    <cfRule type="duplicateValues" dxfId="0" priority="15066"/>
    <cfRule type="duplicateValues" dxfId="0" priority="15065"/>
    <cfRule type="duplicateValues" dxfId="0" priority="15064"/>
    <cfRule type="duplicateValues" dxfId="0" priority="15063"/>
    <cfRule type="duplicateValues" dxfId="2" priority="15062"/>
    <cfRule type="duplicateValues" dxfId="0" priority="15061"/>
  </conditionalFormatting>
  <conditionalFormatting sqref="C1149:C1156">
    <cfRule type="duplicateValues" dxfId="0" priority="15060"/>
  </conditionalFormatting>
  <conditionalFormatting sqref="C1149:C1154">
    <cfRule type="duplicateValues" dxfId="0" priority="15055"/>
    <cfRule type="duplicateValues" dxfId="0" priority="15054"/>
    <cfRule type="duplicateValues" dxfId="0" priority="15053"/>
    <cfRule type="duplicateValues" dxfId="0" priority="15052"/>
    <cfRule type="duplicateValues" dxfId="2" priority="15051"/>
    <cfRule type="duplicateValues" dxfId="0" priority="15050"/>
  </conditionalFormatting>
  <conditionalFormatting sqref="C1152:C1154">
    <cfRule type="duplicateValues" dxfId="0" priority="15059"/>
    <cfRule type="duplicateValues" dxfId="0" priority="15058"/>
    <cfRule type="duplicateValues" dxfId="2" priority="15057"/>
    <cfRule type="duplicateValues" dxfId="0" priority="15056"/>
  </conditionalFormatting>
  <conditionalFormatting sqref="C1157:C1160">
    <cfRule type="duplicateValues" dxfId="0" priority="14882"/>
    <cfRule type="duplicateValues" dxfId="0" priority="14881"/>
    <cfRule type="duplicateValues" dxfId="0" priority="14880"/>
    <cfRule type="duplicateValues" dxfId="0" priority="14879"/>
    <cfRule type="duplicateValues" dxfId="2" priority="14878"/>
    <cfRule type="duplicateValues" dxfId="0" priority="14877"/>
  </conditionalFormatting>
  <conditionalFormatting sqref="C1161:C1167">
    <cfRule type="duplicateValues" dxfId="0" priority="15021"/>
    <cfRule type="duplicateValues" dxfId="0" priority="15020"/>
    <cfRule type="duplicateValues" dxfId="0" priority="15019"/>
    <cfRule type="duplicateValues" dxfId="0" priority="15018"/>
    <cfRule type="duplicateValues" dxfId="2" priority="15017"/>
    <cfRule type="duplicateValues" dxfId="0" priority="15016"/>
  </conditionalFormatting>
  <conditionalFormatting sqref="C1161:C1162">
    <cfRule type="duplicateValues" dxfId="0" priority="15015"/>
    <cfRule type="duplicateValues" dxfId="0" priority="15014"/>
    <cfRule type="duplicateValues" dxfId="2" priority="15013"/>
    <cfRule type="duplicateValues" dxfId="0" priority="15012"/>
  </conditionalFormatting>
  <conditionalFormatting sqref="C1170:C1175">
    <cfRule type="duplicateValues" dxfId="0" priority="14898"/>
    <cfRule type="duplicateValues" dxfId="0" priority="14897"/>
    <cfRule type="duplicateValues" dxfId="0" priority="14896"/>
    <cfRule type="duplicateValues" dxfId="0" priority="14895"/>
    <cfRule type="duplicateValues" dxfId="2" priority="14894"/>
    <cfRule type="duplicateValues" dxfId="0" priority="14893"/>
  </conditionalFormatting>
  <conditionalFormatting sqref="C1170:C1171">
    <cfRule type="duplicateValues" dxfId="0" priority="14892"/>
    <cfRule type="duplicateValues" dxfId="0" priority="14891"/>
    <cfRule type="duplicateValues" dxfId="2" priority="14890"/>
    <cfRule type="duplicateValues" dxfId="0" priority="14889"/>
  </conditionalFormatting>
  <conditionalFormatting sqref="C1192:C1193">
    <cfRule type="duplicateValues" dxfId="0" priority="15090"/>
  </conditionalFormatting>
  <conditionalFormatting sqref="C1195:C1197">
    <cfRule type="duplicateValues" dxfId="0" priority="14740"/>
    <cfRule type="duplicateValues" dxfId="0" priority="14739"/>
    <cfRule type="duplicateValues" dxfId="2" priority="14738"/>
    <cfRule type="duplicateValues" dxfId="0" priority="14737"/>
  </conditionalFormatting>
  <conditionalFormatting sqref="C1199:C1202">
    <cfRule type="duplicateValues" dxfId="0" priority="15049"/>
    <cfRule type="duplicateValues" dxfId="0" priority="15048"/>
    <cfRule type="duplicateValues" dxfId="0" priority="15047"/>
    <cfRule type="duplicateValues" dxfId="0" priority="15046"/>
    <cfRule type="duplicateValues" dxfId="2" priority="15045"/>
    <cfRule type="duplicateValues" dxfId="0" priority="15044"/>
  </conditionalFormatting>
  <conditionalFormatting sqref="C1200:C1276">
    <cfRule type="duplicateValues" dxfId="0" priority="15112"/>
    <cfRule type="duplicateValues" dxfId="0" priority="15111"/>
    <cfRule type="duplicateValues" dxfId="2" priority="15110"/>
    <cfRule type="duplicateValues" dxfId="0" priority="15109"/>
  </conditionalFormatting>
  <conditionalFormatting sqref="C1208:C1212">
    <cfRule type="duplicateValues" dxfId="0" priority="15031"/>
    <cfRule type="duplicateValues" dxfId="0" priority="15030"/>
    <cfRule type="duplicateValues" dxfId="2" priority="15029"/>
    <cfRule type="duplicateValues" dxfId="0" priority="15028"/>
  </conditionalFormatting>
  <conditionalFormatting sqref="C1208:C1209">
    <cfRule type="duplicateValues" dxfId="0" priority="14928"/>
    <cfRule type="duplicateValues" dxfId="0" priority="14927"/>
    <cfRule type="duplicateValues" dxfId="0" priority="14926"/>
    <cfRule type="duplicateValues" dxfId="0" priority="14925"/>
    <cfRule type="duplicateValues" dxfId="2" priority="14924"/>
    <cfRule type="duplicateValues" dxfId="0" priority="14923"/>
  </conditionalFormatting>
  <conditionalFormatting sqref="C1210:C1211">
    <cfRule type="duplicateValues" dxfId="0" priority="14934"/>
    <cfRule type="duplicateValues" dxfId="0" priority="14933"/>
    <cfRule type="duplicateValues" dxfId="0" priority="14932"/>
    <cfRule type="duplicateValues" dxfId="0" priority="14931"/>
    <cfRule type="duplicateValues" dxfId="2" priority="14930"/>
    <cfRule type="duplicateValues" dxfId="0" priority="14929"/>
  </conditionalFormatting>
  <conditionalFormatting sqref="C1212:C1214">
    <cfRule type="duplicateValues" dxfId="0" priority="14940"/>
    <cfRule type="duplicateValues" dxfId="0" priority="14939"/>
    <cfRule type="duplicateValues" dxfId="0" priority="14938"/>
    <cfRule type="duplicateValues" dxfId="0" priority="14937"/>
    <cfRule type="duplicateValues" dxfId="2" priority="14936"/>
    <cfRule type="duplicateValues" dxfId="0" priority="14935"/>
  </conditionalFormatting>
  <conditionalFormatting sqref="C1213:C1218">
    <cfRule type="duplicateValues" dxfId="0" priority="14751"/>
    <cfRule type="duplicateValues" dxfId="0" priority="14750"/>
    <cfRule type="duplicateValues" dxfId="2" priority="14749"/>
    <cfRule type="duplicateValues" dxfId="0" priority="14748"/>
  </conditionalFormatting>
  <conditionalFormatting sqref="C1215:C1216">
    <cfRule type="duplicateValues" dxfId="0" priority="14945"/>
    <cfRule type="duplicateValues" dxfId="0" priority="14944"/>
    <cfRule type="duplicateValues" dxfId="0" priority="14943"/>
    <cfRule type="duplicateValues" dxfId="2" priority="14942"/>
    <cfRule type="duplicateValues" dxfId="0" priority="14941"/>
  </conditionalFormatting>
  <conditionalFormatting sqref="C1217:C1228">
    <cfRule type="duplicateValues" dxfId="0" priority="15043"/>
    <cfRule type="duplicateValues" dxfId="0" priority="15042"/>
    <cfRule type="duplicateValues" dxfId="0" priority="15041"/>
    <cfRule type="duplicateValues" dxfId="2" priority="15040"/>
    <cfRule type="duplicateValues" dxfId="0" priority="15039"/>
  </conditionalFormatting>
  <conditionalFormatting sqref="C1221:C1222">
    <cfRule type="duplicateValues" dxfId="0" priority="14767"/>
    <cfRule type="duplicateValues" dxfId="0" priority="14766"/>
    <cfRule type="duplicateValues" dxfId="0" priority="14765"/>
    <cfRule type="duplicateValues" dxfId="0" priority="14764"/>
    <cfRule type="duplicateValues" dxfId="2" priority="14763"/>
    <cfRule type="duplicateValues" dxfId="0" priority="14762"/>
  </conditionalFormatting>
  <conditionalFormatting sqref="C1223:C1276">
    <cfRule type="duplicateValues" dxfId="0" priority="15108"/>
    <cfRule type="duplicateValues" dxfId="0" priority="15107"/>
    <cfRule type="duplicateValues" dxfId="0" priority="15106"/>
    <cfRule type="duplicateValues" dxfId="0" priority="15105"/>
    <cfRule type="duplicateValues" dxfId="2" priority="15104"/>
    <cfRule type="duplicateValues" dxfId="0" priority="15103"/>
  </conditionalFormatting>
  <conditionalFormatting sqref="C1226:C1227">
    <cfRule type="duplicateValues" dxfId="0" priority="14773"/>
    <cfRule type="duplicateValues" dxfId="0" priority="14772"/>
    <cfRule type="duplicateValues" dxfId="0" priority="14771"/>
    <cfRule type="duplicateValues" dxfId="0" priority="14770"/>
    <cfRule type="duplicateValues" dxfId="2" priority="14769"/>
    <cfRule type="duplicateValues" dxfId="0" priority="14768"/>
  </conditionalFormatting>
  <conditionalFormatting sqref="C1228:C1229">
    <cfRule type="duplicateValues" dxfId="0" priority="15102"/>
    <cfRule type="duplicateValues" dxfId="0" priority="15101"/>
    <cfRule type="duplicateValues" dxfId="0" priority="15100"/>
    <cfRule type="duplicateValues" dxfId="0" priority="15099"/>
    <cfRule type="duplicateValues" dxfId="2" priority="15098"/>
    <cfRule type="duplicateValues" dxfId="0" priority="15097"/>
  </conditionalFormatting>
  <conditionalFormatting sqref="C1230:C1238">
    <cfRule type="duplicateValues" dxfId="0" priority="14790"/>
  </conditionalFormatting>
  <conditionalFormatting sqref="C1230:C1236">
    <cfRule type="duplicateValues" dxfId="0" priority="14785"/>
    <cfRule type="duplicateValues" dxfId="0" priority="14784"/>
    <cfRule type="duplicateValues" dxfId="0" priority="14783"/>
    <cfRule type="duplicateValues" dxfId="0" priority="14782"/>
    <cfRule type="duplicateValues" dxfId="2" priority="14781"/>
    <cfRule type="duplicateValues" dxfId="0" priority="14780"/>
  </conditionalFormatting>
  <conditionalFormatting sqref="C1233:C1236">
    <cfRule type="duplicateValues" dxfId="0" priority="14789"/>
    <cfRule type="duplicateValues" dxfId="0" priority="14788"/>
    <cfRule type="duplicateValues" dxfId="2" priority="14787"/>
    <cfRule type="duplicateValues" dxfId="0" priority="14786"/>
  </conditionalFormatting>
  <conditionalFormatting sqref="C1235:C1236">
    <cfRule type="duplicateValues" dxfId="0" priority="14969"/>
    <cfRule type="duplicateValues" dxfId="0" priority="14968"/>
    <cfRule type="duplicateValues" dxfId="0" priority="14967"/>
    <cfRule type="duplicateValues" dxfId="0" priority="14966"/>
    <cfRule type="duplicateValues" dxfId="2" priority="14965"/>
    <cfRule type="duplicateValues" dxfId="0" priority="14964"/>
  </conditionalFormatting>
  <conditionalFormatting sqref="C1239:C1242">
    <cfRule type="duplicateValues" dxfId="0" priority="14799"/>
    <cfRule type="duplicateValues" dxfId="0" priority="14798"/>
    <cfRule type="duplicateValues" dxfId="0" priority="14797"/>
    <cfRule type="duplicateValues" dxfId="0" priority="14796"/>
    <cfRule type="duplicateValues" dxfId="2" priority="14795"/>
    <cfRule type="duplicateValues" dxfId="0" priority="14794"/>
  </conditionalFormatting>
  <conditionalFormatting sqref="C1240:C1558">
    <cfRule type="duplicateValues" dxfId="0" priority="15096"/>
  </conditionalFormatting>
  <conditionalFormatting sqref="C1241:C1276">
    <cfRule type="duplicateValues" dxfId="0" priority="15038"/>
  </conditionalFormatting>
  <conditionalFormatting sqref="C1243:C1252">
    <cfRule type="duplicateValues" dxfId="0" priority="14812"/>
    <cfRule type="duplicateValues" dxfId="0" priority="14811"/>
    <cfRule type="duplicateValues" dxfId="0" priority="14810"/>
    <cfRule type="duplicateValues" dxfId="0" priority="14809"/>
    <cfRule type="duplicateValues" dxfId="2" priority="14808"/>
    <cfRule type="duplicateValues" dxfId="0" priority="14807"/>
  </conditionalFormatting>
  <conditionalFormatting sqref="C1243:C1245">
    <cfRule type="duplicateValues" dxfId="0" priority="14803"/>
    <cfRule type="duplicateValues" dxfId="0" priority="14802"/>
    <cfRule type="duplicateValues" dxfId="2" priority="14801"/>
    <cfRule type="duplicateValues" dxfId="0" priority="14800"/>
  </conditionalFormatting>
  <conditionalFormatting sqref="C1247:C1248">
    <cfRule type="duplicateValues" dxfId="0" priority="15011"/>
    <cfRule type="duplicateValues" dxfId="0" priority="15010"/>
    <cfRule type="duplicateValues" dxfId="0" priority="15009"/>
    <cfRule type="duplicateValues" dxfId="0" priority="15008"/>
    <cfRule type="duplicateValues" dxfId="2" priority="15007"/>
    <cfRule type="duplicateValues" dxfId="0" priority="15006"/>
  </conditionalFormatting>
  <conditionalFormatting sqref="C1254:C1255">
    <cfRule type="duplicateValues" dxfId="0" priority="14824"/>
    <cfRule type="duplicateValues" dxfId="0" priority="14823"/>
    <cfRule type="duplicateValues" dxfId="0" priority="14822"/>
    <cfRule type="duplicateValues" dxfId="0" priority="14821"/>
    <cfRule type="duplicateValues" dxfId="2" priority="14820"/>
    <cfRule type="duplicateValues" dxfId="0" priority="14819"/>
  </conditionalFormatting>
  <conditionalFormatting sqref="C1256:C1259">
    <cfRule type="duplicateValues" dxfId="0" priority="15037"/>
    <cfRule type="duplicateValues" dxfId="0" priority="15036"/>
    <cfRule type="duplicateValues" dxfId="0" priority="15035"/>
    <cfRule type="duplicateValues" dxfId="0" priority="15034"/>
    <cfRule type="duplicateValues" dxfId="2" priority="15033"/>
    <cfRule type="duplicateValues" dxfId="0" priority="15032"/>
  </conditionalFormatting>
  <conditionalFormatting sqref="C1256:C1257">
    <cfRule type="duplicateValues" dxfId="0" priority="14828"/>
    <cfRule type="duplicateValues" dxfId="0" priority="14827"/>
    <cfRule type="duplicateValues" dxfId="2" priority="14826"/>
    <cfRule type="duplicateValues" dxfId="0" priority="14825"/>
  </conditionalFormatting>
  <conditionalFormatting sqref="C1934:C2416">
    <cfRule type="duplicateValues" dxfId="0" priority="7407"/>
    <cfRule type="duplicateValues" dxfId="0" priority="7406"/>
  </conditionalFormatting>
  <conditionalFormatting sqref="C2517:C2585">
    <cfRule type="duplicateValues" dxfId="0" priority="36"/>
    <cfRule type="duplicateValues" dxfId="0" priority="35"/>
  </conditionalFormatting>
  <conditionalFormatting sqref="C2550:C2554">
    <cfRule type="duplicateValues" dxfId="0" priority="33"/>
  </conditionalFormatting>
  <conditionalFormatting sqref="C2561:C2585"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</conditionalFormatting>
  <conditionalFormatting sqref="C2575:C2583"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</conditionalFormatting>
  <conditionalFormatting sqref="D1934:D2416">
    <cfRule type="duplicateValues" dxfId="0" priority="7409"/>
    <cfRule type="duplicateValues" dxfId="0" priority="7408"/>
  </conditionalFormatting>
  <conditionalFormatting sqref="C4:C526 C1075:C1110">
    <cfRule type="duplicateValues" dxfId="0" priority="15179"/>
  </conditionalFormatting>
  <conditionalFormatting sqref="C160 C283 C280:C281 C229:C258 C167:C193">
    <cfRule type="duplicateValues" dxfId="1" priority="15190"/>
  </conditionalFormatting>
  <conditionalFormatting sqref="C332:C461 C1075:C1110">
    <cfRule type="duplicateValues" dxfId="0" priority="15288"/>
    <cfRule type="duplicateValues" dxfId="0" priority="15287"/>
    <cfRule type="duplicateValues" dxfId="0" priority="15286"/>
    <cfRule type="duplicateValues" dxfId="0" priority="15285"/>
    <cfRule type="duplicateValues" dxfId="0" priority="15284"/>
  </conditionalFormatting>
  <conditionalFormatting sqref="C462:C463 C474:C477">
    <cfRule type="duplicateValues" dxfId="1" priority="15181"/>
  </conditionalFormatting>
  <conditionalFormatting sqref="C631:C704 C1054:C1074 C868:C881">
    <cfRule type="duplicateValues" dxfId="0" priority="15149"/>
  </conditionalFormatting>
  <conditionalFormatting sqref="C636 C643:C669">
    <cfRule type="duplicateValues" dxfId="1" priority="15155"/>
  </conditionalFormatting>
  <conditionalFormatting sqref="C868:C881 C1054:C1074">
    <cfRule type="duplicateValues" dxfId="0" priority="15173"/>
    <cfRule type="duplicateValues" dxfId="0" priority="15172"/>
    <cfRule type="duplicateValues" dxfId="0" priority="15171"/>
    <cfRule type="duplicateValues" dxfId="0" priority="15170"/>
    <cfRule type="duplicateValues" dxfId="0" priority="15169"/>
  </conditionalFormatting>
  <conditionalFormatting sqref="C1453:C1558 C1344:C1451 C1341:C1342 C1334:C1338 C1301:C1326 C1285:C1299 C1240:C1283 C1328:C1332">
    <cfRule type="duplicateValues" dxfId="0" priority="15094"/>
    <cfRule type="duplicateValues" dxfId="0" priority="15093"/>
    <cfRule type="duplicateValues" dxfId="0" priority="15092"/>
    <cfRule type="duplicateValues" dxfId="0" priority="15091"/>
  </conditionalFormatting>
  <conditionalFormatting sqref="D1439:D1558 D1242:D1436">
    <cfRule type="duplicateValues" dxfId="0" priority="15095"/>
  </conditionalFormatting>
  <conditionalFormatting sqref="C2517:D2585">
    <cfRule type="duplicateValues" dxfId="0" priority="34"/>
  </conditionalFormatting>
  <dataValidations count="1">
    <dataValidation type="list" allowBlank="1" showInputMessage="1" showErrorMessage="1" sqref="B4:B32 B33:B249 B250:B1110 B1111:B1558 B1649:B1815 B1816:B1933 B1934:B2349 B2350:B2416 B2417:B2516 B2517:B2585 B2586:B2968 B2969:B3192 B3193:B3223 B3224:B3251 B3252:B3317">
      <formula1>"开发区,保税区,高新区,东疆,生态城,塘沽,汉沽,大港"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盖玉_宝</cp:lastModifiedBy>
  <dcterms:created xsi:type="dcterms:W3CDTF">2021-12-01T05:58:00Z</dcterms:created>
  <dcterms:modified xsi:type="dcterms:W3CDTF">2021-12-01T06:06:22Z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5F446DD4C38146C6A49A87C60D91A70F</vt:lpwstr>
  </property>
  <property fmtid="{D5CDD505-2E9C-101B-9397-08002B2CF9AE}" pid="3" name="KSOProductBuildVer">
    <vt:lpwstr>2052-11.1.0.11045</vt:lpwstr>
  </property>
</Properties>
</file>