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7月十四批" sheetId="1" r:id="rId1"/>
  </sheets>
  <definedNames>
    <definedName name="_xlnm._FilterDatabase" localSheetId="0" hidden="1">'7月十四批'!$A$3:$F$777</definedName>
  </definedNames>
  <calcPr fullCalcOnLoad="1"/>
</workbook>
</file>

<file path=xl/sharedStrings.xml><?xml version="1.0" encoding="utf-8"?>
<sst xmlns="http://schemas.openxmlformats.org/spreadsheetml/2006/main" count="2187" uniqueCount="1420">
  <si>
    <t>2020年7月第十四批拟享受失业保险费返还政策单位
公示名单</t>
  </si>
  <si>
    <t>单位：滨海新区人力资源和社会保障局</t>
  </si>
  <si>
    <t>序号</t>
  </si>
  <si>
    <t>审核单位</t>
  </si>
  <si>
    <t>单 位 名 称</t>
  </si>
  <si>
    <t>单位组织机构代码</t>
  </si>
  <si>
    <t>金额</t>
  </si>
  <si>
    <t>减员率
5.5%</t>
  </si>
  <si>
    <t>保税区</t>
  </si>
  <si>
    <t>天津市北洋岩土工程有限公司</t>
  </si>
  <si>
    <t>592903923</t>
  </si>
  <si>
    <t>天津临港园区运营管理有限公司</t>
  </si>
  <si>
    <t>697445383</t>
  </si>
  <si>
    <t>天津临港商务秘书服务有限公司</t>
  </si>
  <si>
    <t>MA05LPNA2</t>
  </si>
  <si>
    <t>天津关爱中企文化传媒有限公司</t>
  </si>
  <si>
    <t>MA05TC264</t>
  </si>
  <si>
    <t>天津格林兰机械装备有限公司</t>
  </si>
  <si>
    <t>556542673</t>
  </si>
  <si>
    <t>安信联合物流有限公司</t>
  </si>
  <si>
    <t>066869569</t>
  </si>
  <si>
    <t>天津昕川自动化装备有限公司</t>
  </si>
  <si>
    <t>MA05JYPM7</t>
  </si>
  <si>
    <t>天津麦田餐饮服务有限公司</t>
  </si>
  <si>
    <t>058711593</t>
  </si>
  <si>
    <t>天津临港滨海港务有限公司</t>
  </si>
  <si>
    <t>550369515</t>
  </si>
  <si>
    <t>天津金岸重工有限公司</t>
  </si>
  <si>
    <t>572315454</t>
  </si>
  <si>
    <t>天津港工程监理咨询有限公司</t>
  </si>
  <si>
    <t>10306957X</t>
  </si>
  <si>
    <t>天津港电力有限公司</t>
  </si>
  <si>
    <t>YA0100726</t>
  </si>
  <si>
    <t>合力(天津)能源科技股份有限公司</t>
  </si>
  <si>
    <t>MA07J6839</t>
  </si>
  <si>
    <t>天津中航路通沥青有限公司</t>
  </si>
  <si>
    <t>300406539</t>
  </si>
  <si>
    <t>天津祥瑞国滨科技发展有限公司</t>
  </si>
  <si>
    <t>069896714</t>
  </si>
  <si>
    <t>天津临港湾石油制品有限公司</t>
  </si>
  <si>
    <t>550352123</t>
  </si>
  <si>
    <t>天津临港胜科水务有限公司</t>
  </si>
  <si>
    <t>666104148</t>
  </si>
  <si>
    <t>天津黄埔盐化工程技术有限公司</t>
  </si>
  <si>
    <t>061249897</t>
  </si>
  <si>
    <t>天津艾路浦金属科技有限公司</t>
  </si>
  <si>
    <t>566138068</t>
  </si>
  <si>
    <t>美华商务秘书(天津)有限公司</t>
  </si>
  <si>
    <t>MA05J9PE3</t>
  </si>
  <si>
    <t>中望(天津)科技有限公司</t>
  </si>
  <si>
    <t>MA05T5WH6</t>
  </si>
  <si>
    <t>中联远洋(天津)物流有限公司</t>
  </si>
  <si>
    <t>MA05J6EA2</t>
  </si>
  <si>
    <t>中联特勤(湖南)保安服务有限公司天津分公司</t>
  </si>
  <si>
    <t>MA06X7204</t>
  </si>
  <si>
    <t>张爱玲(天津)国际贸易有限公司</t>
  </si>
  <si>
    <t>712940869</t>
  </si>
  <si>
    <t>远桥(天津)供应链管理有限公司</t>
  </si>
  <si>
    <t>673705937</t>
  </si>
  <si>
    <t>永利东方国际物流(天津)有限公司</t>
  </si>
  <si>
    <t>351550995</t>
  </si>
  <si>
    <t>益得源国际贸易(天津)有限公司</t>
  </si>
  <si>
    <t>MA05U39Q3</t>
  </si>
  <si>
    <t>亿国拓丽(天津)油田设备贸易有限公司</t>
  </si>
  <si>
    <t>666124501</t>
  </si>
  <si>
    <t>仪利娜(天津)国际贸易有限公司</t>
  </si>
  <si>
    <t>600889202</t>
  </si>
  <si>
    <t>幸福航空有限责任公司天津分公司</t>
  </si>
  <si>
    <t>MA07H5974</t>
  </si>
  <si>
    <t>馨雅(天津)电子商务有限公司</t>
  </si>
  <si>
    <t>MA069G7W1</t>
  </si>
  <si>
    <t>微星科技(天津)有限公司</t>
  </si>
  <si>
    <t>MA06B5WC8</t>
  </si>
  <si>
    <t>天津中航锦江航空维修工程有限责任公司</t>
  </si>
  <si>
    <t>079600593</t>
  </si>
  <si>
    <t>天津兆远恒科技有限公司</t>
  </si>
  <si>
    <t>340993053</t>
  </si>
  <si>
    <t>天津长景供应链管理有限公司</t>
  </si>
  <si>
    <t>MA06EH9L4</t>
  </si>
  <si>
    <t>天津裕华国际贸易有限公司</t>
  </si>
  <si>
    <t>600538867</t>
  </si>
  <si>
    <t>天津宜荀工程咨询有限公司</t>
  </si>
  <si>
    <t>MA05P0WR2</t>
  </si>
  <si>
    <t>天津鑫京香食品贸易有限公司</t>
  </si>
  <si>
    <t>789367167</t>
  </si>
  <si>
    <t>天津伟睿财务咨询服务有限公司</t>
  </si>
  <si>
    <t>77064411X</t>
  </si>
  <si>
    <t>天津万顺佳物流有限公司</t>
  </si>
  <si>
    <t>679401715</t>
  </si>
  <si>
    <t>天津托普斯科技有限公司</t>
  </si>
  <si>
    <t>341067983</t>
  </si>
  <si>
    <t>天津天保世纪贸易发展有限公司</t>
  </si>
  <si>
    <t>718244215</t>
  </si>
  <si>
    <t>天津天保科技发展有限公司</t>
  </si>
  <si>
    <t>741352505</t>
  </si>
  <si>
    <t>天津天保国际物流集团有限公司</t>
  </si>
  <si>
    <t>103108575</t>
  </si>
  <si>
    <t>天津泰美乐国际贸易有限公司</t>
  </si>
  <si>
    <t>30050047X</t>
  </si>
  <si>
    <t>天津松冷冷链物流有限公司</t>
  </si>
  <si>
    <t>MA05J2AJX</t>
  </si>
  <si>
    <t>天津顺皓国际贸易有限公司</t>
  </si>
  <si>
    <t>MA068Y5J6</t>
  </si>
  <si>
    <t>天津市兴茂建筑装饰工程有限公司</t>
  </si>
  <si>
    <t>MA05J6G97</t>
  </si>
  <si>
    <t>天津市仁和清洁服务有限公司</t>
  </si>
  <si>
    <t>083009085</t>
  </si>
  <si>
    <t>天津市宏维浩润企业管理服务有限公司</t>
  </si>
  <si>
    <t>328548053</t>
  </si>
  <si>
    <t>天津奢品商贸有限公司</t>
  </si>
  <si>
    <t>MA06EEW19</t>
  </si>
  <si>
    <t>天津荣洋物流有限公司</t>
  </si>
  <si>
    <t>797271130</t>
  </si>
  <si>
    <t>天津秋喜林餐饮服务有限公司</t>
  </si>
  <si>
    <t>052050907</t>
  </si>
  <si>
    <t>天津钱江源国际贸易有限公司</t>
  </si>
  <si>
    <t>746695152</t>
  </si>
  <si>
    <t>天津啟源国际贸易有限公司</t>
  </si>
  <si>
    <t>780302420</t>
  </si>
  <si>
    <t>天津浦项科技有限公司</t>
  </si>
  <si>
    <t>569338540</t>
  </si>
  <si>
    <t>天津梦工坊商贸有限公司</t>
  </si>
  <si>
    <t>328690201</t>
  </si>
  <si>
    <t>天津美筑和悦装饰设计有限公司</t>
  </si>
  <si>
    <t>300418281</t>
  </si>
  <si>
    <t>天津零时空信息技术有限公司</t>
  </si>
  <si>
    <t>586408475</t>
  </si>
  <si>
    <t>天津联鉴建筑质量鉴定检测有限公司</t>
  </si>
  <si>
    <t>091565639</t>
  </si>
  <si>
    <t>天津立中达金属销售有限公司</t>
  </si>
  <si>
    <t>340926475</t>
  </si>
  <si>
    <t>天津快船国际物流有限公司</t>
  </si>
  <si>
    <t>MA05K73GX</t>
  </si>
  <si>
    <t>天津康平纸制品有限公司</t>
  </si>
  <si>
    <t>761297638</t>
  </si>
  <si>
    <t>天津九逸物流有限公司</t>
  </si>
  <si>
    <t>093712604</t>
  </si>
  <si>
    <t>天津景怡园林工程有限公司</t>
  </si>
  <si>
    <t>679433039</t>
  </si>
  <si>
    <t>天津晶辉商贸有限公司</t>
  </si>
  <si>
    <t>MA05L3NK4</t>
  </si>
  <si>
    <t>天津江胜建设发展有限公司</t>
  </si>
  <si>
    <t>767619706</t>
  </si>
  <si>
    <t>天津嘉海世纪国际货运代理有限公司</t>
  </si>
  <si>
    <t>668802521</t>
  </si>
  <si>
    <t>天津汇运物流发展有限公司</t>
  </si>
  <si>
    <t>MA05LBEW7</t>
  </si>
  <si>
    <t>天津华邦兴运国际货运代理有限公司</t>
  </si>
  <si>
    <t>328573005</t>
  </si>
  <si>
    <t>天津宏瀚国际贸易有限责任公司</t>
  </si>
  <si>
    <t>754839769</t>
  </si>
  <si>
    <t>天津弘轩汽车销售服务有限公司</t>
  </si>
  <si>
    <t>300312217</t>
  </si>
  <si>
    <t>天津和盛房地产经纪有限公司</t>
  </si>
  <si>
    <t>073100096</t>
  </si>
  <si>
    <t>天津航空物流发展有限公司</t>
  </si>
  <si>
    <t>300520243</t>
  </si>
  <si>
    <t>天津汉威置业发展有限公司</t>
  </si>
  <si>
    <t>679409223</t>
  </si>
  <si>
    <t>天津滚雷电子商务有限公司</t>
  </si>
  <si>
    <t>MA05KCCF2</t>
  </si>
  <si>
    <t>天津高登国际贸易有限公司</t>
  </si>
  <si>
    <t>66031753X</t>
  </si>
  <si>
    <t>天津港保税区智通物流有限公司</t>
  </si>
  <si>
    <t>673729648</t>
  </si>
  <si>
    <t>天津港保税区国际商品展销中心有限公司</t>
  </si>
  <si>
    <t>103081886</t>
  </si>
  <si>
    <t>天津丰合文化传播有限公司</t>
  </si>
  <si>
    <t>MA07J9052</t>
  </si>
  <si>
    <t>天津东云行网络科技有限公司</t>
  </si>
  <si>
    <t>MA05J6781</t>
  </si>
  <si>
    <t>天津滨海新区汇荣市政工程有限公司</t>
  </si>
  <si>
    <t>MA06929UX</t>
  </si>
  <si>
    <t>天津标奇金都文化传播有限公司</t>
  </si>
  <si>
    <t>340905519</t>
  </si>
  <si>
    <t>天津北方铨兴进出口有限公司</t>
  </si>
  <si>
    <t>351520139</t>
  </si>
  <si>
    <t>双裕(天津)国际贸易有限公司</t>
  </si>
  <si>
    <t>600538015</t>
  </si>
  <si>
    <t>施洛特汽车零部件(天津)有限公司</t>
  </si>
  <si>
    <t>091561515</t>
  </si>
  <si>
    <t>善待(天津)餐饮管理服务有限公司</t>
  </si>
  <si>
    <t>079636617</t>
  </si>
  <si>
    <t>平安融资担保(天津)有限公司</t>
  </si>
  <si>
    <t>589795757</t>
  </si>
  <si>
    <t>匹克国际贸易(天津)有限公司</t>
  </si>
  <si>
    <t>600509249</t>
  </si>
  <si>
    <t>南远物流(天津)有限公司</t>
  </si>
  <si>
    <t>MA05M1Y51</t>
  </si>
  <si>
    <t>摩佰尔(天津)电子科技有限公司</t>
  </si>
  <si>
    <t>559453713</t>
  </si>
  <si>
    <t>摩佰尔(天津)大数据科技有限公司</t>
  </si>
  <si>
    <t>MA069P149</t>
  </si>
  <si>
    <t>梅尔(天津)电气有限公司</t>
  </si>
  <si>
    <t>761261328</t>
  </si>
  <si>
    <t>联通视频科技有限公司</t>
  </si>
  <si>
    <t>MA069NA16</t>
  </si>
  <si>
    <t>莱宝(天津)国际贸易有限公司</t>
  </si>
  <si>
    <t>724482826</t>
  </si>
  <si>
    <t>家家好(天津)商贸有限公司</t>
  </si>
  <si>
    <t>697444882</t>
  </si>
  <si>
    <t>汇润诚(天津)国际贸易有限公司</t>
  </si>
  <si>
    <t>328679934</t>
  </si>
  <si>
    <t>国药控股(天津)医疗器械有限公司</t>
  </si>
  <si>
    <t>556502559</t>
  </si>
  <si>
    <t>东方建设(天津)防腐工程有限公司</t>
  </si>
  <si>
    <t>777334835</t>
  </si>
  <si>
    <t>北太平洋(天津)国际物流有限公司</t>
  </si>
  <si>
    <t>MA05PHQBX</t>
  </si>
  <si>
    <t>北控宝盈供应链管理(天津)有限公司</t>
  </si>
  <si>
    <t>MA05Q0PX2</t>
  </si>
  <si>
    <t>北京博悦财务管理有限公司天津分公司</t>
  </si>
  <si>
    <t>MA06ARNG8</t>
  </si>
  <si>
    <t>佰卓(天津)商务秘书有限公司</t>
  </si>
  <si>
    <t>MA05KJ3R2</t>
  </si>
  <si>
    <t>昂信(天津)进出口有限公司</t>
  </si>
  <si>
    <t>596138149</t>
  </si>
  <si>
    <t>爱思开能源润滑油(天津)有限公司</t>
  </si>
  <si>
    <t>746676891</t>
  </si>
  <si>
    <t>爱科维申科技(天津)有限公司</t>
  </si>
  <si>
    <t>058745726</t>
  </si>
  <si>
    <t>天津凯骐金悦汽车销售服务有限公司</t>
  </si>
  <si>
    <t>MA05QY4D8</t>
  </si>
  <si>
    <t>易企嗨(天津)网络科技有限公司</t>
  </si>
  <si>
    <t>MA05XFR20</t>
  </si>
  <si>
    <t>天津裕航运通物流有限公司</t>
  </si>
  <si>
    <t>675980422</t>
  </si>
  <si>
    <t>天津索仕达房地产信息咨询有限公司</t>
  </si>
  <si>
    <t>MA06M0XQ5</t>
  </si>
  <si>
    <t>天津市易缆科技有限公司</t>
  </si>
  <si>
    <t>340974581</t>
  </si>
  <si>
    <t>天津市鼎鑫国际货运代理有限公司</t>
  </si>
  <si>
    <t>566118913</t>
  </si>
  <si>
    <t>天津世纪汇丰国际货运代理有限公司</t>
  </si>
  <si>
    <t>660330179</t>
  </si>
  <si>
    <t>天津胜一塑胶有限公司</t>
  </si>
  <si>
    <t>754815804</t>
  </si>
  <si>
    <t>天津深海海洋科技有限公司</t>
  </si>
  <si>
    <t>MA06FAHK3</t>
  </si>
  <si>
    <t>天津竟成纸制品有限公司</t>
  </si>
  <si>
    <t>300630880</t>
  </si>
  <si>
    <t>天津锦润鑫泽汽车销售有限公司</t>
  </si>
  <si>
    <t>MA05NL5M6</t>
  </si>
  <si>
    <t>天津港航捷运船务代理有限公司</t>
  </si>
  <si>
    <t>668819665</t>
  </si>
  <si>
    <t>天津鼎众鑫诚科技有限公司</t>
  </si>
  <si>
    <t>MA068TBK9</t>
  </si>
  <si>
    <t>天津达济天下餐饮管理有限公司</t>
  </si>
  <si>
    <t>MA06G44R7</t>
  </si>
  <si>
    <t>天津百事泰汽车科技有限公司</t>
  </si>
  <si>
    <t>MA06BU9CX</t>
  </si>
  <si>
    <t>其华酒店(天津)有限公司</t>
  </si>
  <si>
    <t>MA06DBHF4</t>
  </si>
  <si>
    <t>华贸国际贸易(天津)有限公司</t>
  </si>
  <si>
    <t>103080728</t>
  </si>
  <si>
    <t>硕信（天津）商业保理有限公司</t>
  </si>
  <si>
    <t>079622012</t>
  </si>
  <si>
    <t>天津赛润国际贸易有限公司</t>
  </si>
  <si>
    <t>57514729X</t>
  </si>
  <si>
    <t>天津美车锐驰汽车贸易有限公司</t>
  </si>
  <si>
    <t>07310840X</t>
  </si>
  <si>
    <t>天津和生农业科技发展有限公司</t>
  </si>
  <si>
    <t>MA05YC4L7</t>
  </si>
  <si>
    <t>天津市天达陆海工程设计有限公司</t>
  </si>
  <si>
    <t>300486911</t>
  </si>
  <si>
    <t>天津海瀚汽车贸易有限公司</t>
  </si>
  <si>
    <t>575129681</t>
  </si>
  <si>
    <t>华银供应链管理（天津）有限公司</t>
  </si>
  <si>
    <t>MA05K2KR4</t>
  </si>
  <si>
    <t>华贸里奥实业（天津）集团有限公司</t>
  </si>
  <si>
    <t>679428547</t>
  </si>
  <si>
    <t>鸿霖国际货运代理（上海）有限公司天津分公司</t>
  </si>
  <si>
    <t>797282470</t>
  </si>
  <si>
    <t>天津中瑞荣天商务秘书服务有限公司</t>
  </si>
  <si>
    <t>093665406</t>
  </si>
  <si>
    <t>天津博锋进出口有限责任公司</t>
  </si>
  <si>
    <t>MA06FKHJ2</t>
  </si>
  <si>
    <t>天津佰卓石油化工有限责任公司</t>
  </si>
  <si>
    <t>MA06A9XM1</t>
  </si>
  <si>
    <t>天津中富宝企业管理服务有限公司</t>
  </si>
  <si>
    <t>328573929</t>
  </si>
  <si>
    <t>天津爱农商贸有限公司</t>
  </si>
  <si>
    <t>794965727</t>
  </si>
  <si>
    <t>悦芙（天津）生物科技有限公司</t>
  </si>
  <si>
    <t>MA05MGE12</t>
  </si>
  <si>
    <t>天津君灏创业孵化器有限公司</t>
  </si>
  <si>
    <t>MA05K9KQ5</t>
  </si>
  <si>
    <t>天津市云海国际贸易有限公司</t>
  </si>
  <si>
    <t>738450016</t>
  </si>
  <si>
    <t>天津市鑫盛和劳务服务有限公司</t>
  </si>
  <si>
    <t>073102702</t>
  </si>
  <si>
    <t>天津市海云国际贸易有限公司</t>
  </si>
  <si>
    <t>786382097</t>
  </si>
  <si>
    <t>天津芹柯国际贸易有限公司</t>
  </si>
  <si>
    <t>663061170</t>
  </si>
  <si>
    <t>北汽鹏龙（天津）进出口有限公司</t>
  </si>
  <si>
    <t>341027690</t>
  </si>
  <si>
    <t>天津乐皓飞国际贸易有限公司</t>
  </si>
  <si>
    <t>663061218</t>
  </si>
  <si>
    <t>天津汉唐铭睿财务咨询有限公司空港分公司</t>
  </si>
  <si>
    <t>MA069K903</t>
  </si>
  <si>
    <t>天津市天佑国际货运代理有限公司</t>
  </si>
  <si>
    <t>77062715X</t>
  </si>
  <si>
    <t>大连合利国际物流有限公司天津分公司</t>
  </si>
  <si>
    <t>MA06CHNY9</t>
  </si>
  <si>
    <t>天津仕文国际贸易有限公司</t>
  </si>
  <si>
    <t>MA0734780</t>
  </si>
  <si>
    <t>天津信科置业有限公司</t>
  </si>
  <si>
    <t>MA05N7794</t>
  </si>
  <si>
    <t>天津计仪海洋工程有限公司</t>
  </si>
  <si>
    <t>550373784</t>
  </si>
  <si>
    <t>天津万泰浙祥置业有限公司</t>
  </si>
  <si>
    <t>340979200</t>
  </si>
  <si>
    <t>天津万安建创置业有限公司</t>
  </si>
  <si>
    <t>MA05LF6H4</t>
  </si>
  <si>
    <t>天津宁熙房地产开发有限公司</t>
  </si>
  <si>
    <t>058705812</t>
  </si>
  <si>
    <t>天津亿泰润盈物流管理服务有限公司</t>
  </si>
  <si>
    <t>770624987</t>
  </si>
  <si>
    <t>天津宁晟房地产开发有限公司</t>
  </si>
  <si>
    <t>05870422X</t>
  </si>
  <si>
    <t>天津万科民和巷有限公司</t>
  </si>
  <si>
    <t>300594007</t>
  </si>
  <si>
    <t>中国移动通信集团终端有限公司天津分公司</t>
  </si>
  <si>
    <t>586443748</t>
  </si>
  <si>
    <t>中和全运（天津）物流有限公司</t>
  </si>
  <si>
    <t>MA05JH482</t>
  </si>
  <si>
    <t>艾梅尔（天津）自动化技术有限公司</t>
  </si>
  <si>
    <t>MA05QBHE6</t>
  </si>
  <si>
    <t>中邦汇泽园林环境建设有限公司天津空港经济区分公司</t>
  </si>
  <si>
    <t>328626410</t>
  </si>
  <si>
    <t>天津市康普瑞森商贸有限公司</t>
  </si>
  <si>
    <t>789361005</t>
  </si>
  <si>
    <t>天津珂艾商贸有限公司</t>
  </si>
  <si>
    <t>694074599</t>
  </si>
  <si>
    <t>天津同创安全管理咨询有限公司</t>
  </si>
  <si>
    <t>675990989</t>
  </si>
  <si>
    <t>天津佳万厚商贸有限公司</t>
  </si>
  <si>
    <t>MA05UWBR3</t>
  </si>
  <si>
    <t>天津宝星投资有限公司</t>
  </si>
  <si>
    <t>694053333</t>
  </si>
  <si>
    <t>北星（天津）汽车有限公司</t>
  </si>
  <si>
    <t>600530398</t>
  </si>
  <si>
    <t>天津市淇盛科技有限公司</t>
  </si>
  <si>
    <t>MA06DRH99</t>
  </si>
  <si>
    <t>天津国际物流中心</t>
  </si>
  <si>
    <t>738464012</t>
  </si>
  <si>
    <t>天津智汇谷科技服务有限公司</t>
  </si>
  <si>
    <t>MA05X7HE3</t>
  </si>
  <si>
    <t>天津培斯韦尼亚教育信息咨询有限公司</t>
  </si>
  <si>
    <t>300617328</t>
  </si>
  <si>
    <t>法因图尔汽车部件（天津）有限公司</t>
  </si>
  <si>
    <t>093112238</t>
  </si>
  <si>
    <t>天津华锦万吉置业有限公司</t>
  </si>
  <si>
    <t>MA05TJXH0</t>
  </si>
  <si>
    <t>天津市鑫府达建材有限公司</t>
  </si>
  <si>
    <t>55340008X</t>
  </si>
  <si>
    <t>小梦想（天津）文化传播有限公司</t>
  </si>
  <si>
    <t>MA05RD3X3</t>
  </si>
  <si>
    <t>天津圣光物业管理有限公司</t>
  </si>
  <si>
    <t>663095629</t>
  </si>
  <si>
    <t>三瑞（天津）国际贸易有限公司</t>
  </si>
  <si>
    <t>600913217</t>
  </si>
  <si>
    <t>日兴（天津）国际贸易有限公司</t>
  </si>
  <si>
    <t>60089268X</t>
  </si>
  <si>
    <t>中兴通讯股份有限公司天津分公司</t>
  </si>
  <si>
    <t>749100249</t>
  </si>
  <si>
    <t>天津民之源食品有限公司</t>
  </si>
  <si>
    <t>572307155</t>
  </si>
  <si>
    <t>天津港中集振华物流有限公司</t>
  </si>
  <si>
    <t>789394851</t>
  </si>
  <si>
    <t>天津市优阳科技有限公司</t>
  </si>
  <si>
    <t>328562162</t>
  </si>
  <si>
    <t>天津合辉华业国际贸易有限公司</t>
  </si>
  <si>
    <t>055269672</t>
  </si>
  <si>
    <t>天津侯台建城房地产开发有限公司</t>
  </si>
  <si>
    <t>MA06B1Q86</t>
  </si>
  <si>
    <t>天津市道勤投资管理有限公司</t>
  </si>
  <si>
    <t>572312528</t>
  </si>
  <si>
    <t>天津同科通信技术有限公司</t>
  </si>
  <si>
    <t>MA05K58PX</t>
  </si>
  <si>
    <t>天津航强物流有限公司</t>
  </si>
  <si>
    <t>MA05WGGNX</t>
  </si>
  <si>
    <t>天津塘古阀门销售有限公司</t>
  </si>
  <si>
    <t>797287618</t>
  </si>
  <si>
    <t>天津孚洛泰科技有限公司</t>
  </si>
  <si>
    <t>340967189</t>
  </si>
  <si>
    <t>天津凯雷油田技术有限公司</t>
  </si>
  <si>
    <t>668818179</t>
  </si>
  <si>
    <t>天津一山机械设备安装有限公司</t>
  </si>
  <si>
    <t>789351739</t>
  </si>
  <si>
    <t>中庆建设有限责任公司天津空港经济区分公司</t>
  </si>
  <si>
    <t>32864757X</t>
  </si>
  <si>
    <t>天津耘和智能科技有限公司</t>
  </si>
  <si>
    <t>MA05UP7AX</t>
  </si>
  <si>
    <t>天津宝加物流有限公司</t>
  </si>
  <si>
    <t>786362766</t>
  </si>
  <si>
    <t>天津泰德机电设备安装有限公司</t>
  </si>
  <si>
    <t>767638683</t>
  </si>
  <si>
    <t>天津科恩特电子科技有限公司</t>
  </si>
  <si>
    <t>797253725</t>
  </si>
  <si>
    <t>创智信息技术（天津）有限公司</t>
  </si>
  <si>
    <t>MA05QUA41</t>
  </si>
  <si>
    <t>天津宝达行汽车贸易有限公司</t>
  </si>
  <si>
    <t>MA05KYKY9</t>
  </si>
  <si>
    <t>天津泰环再生资源利用有限公司</t>
  </si>
  <si>
    <t>761255462</t>
  </si>
  <si>
    <t>天津凯瑞汽车贸易有限公司</t>
  </si>
  <si>
    <t>300544560</t>
  </si>
  <si>
    <t>天津瑞博进出口贸易有限公司</t>
  </si>
  <si>
    <t>MA05L8BY6</t>
  </si>
  <si>
    <t>天津奥宝奔汽车销售有限公司</t>
  </si>
  <si>
    <t>300635972</t>
  </si>
  <si>
    <t>天津祥瑞通汽车销售有限公司</t>
  </si>
  <si>
    <t>MA05K9H38</t>
  </si>
  <si>
    <t>天津博亿达进出口有限公司</t>
  </si>
  <si>
    <t>MA05L26N8</t>
  </si>
  <si>
    <t>天津泽宇运通国际货运代理有限公司</t>
  </si>
  <si>
    <t>668840624</t>
  </si>
  <si>
    <t>天津威世轩物流有限公司</t>
  </si>
  <si>
    <t>777308645</t>
  </si>
  <si>
    <t>天津飞雨虹霞油田服务有限公司</t>
  </si>
  <si>
    <t>684700517</t>
  </si>
  <si>
    <t>天津国际物流园有限公司</t>
  </si>
  <si>
    <t>770616493</t>
  </si>
  <si>
    <t>天津市晟捷广告传媒有限公司</t>
  </si>
  <si>
    <t>MA05JR5E5</t>
  </si>
  <si>
    <t>安萨医疗器械贸易（天津）有限公司</t>
  </si>
  <si>
    <t>07311878X</t>
  </si>
  <si>
    <t>天津港保税区华君利国际贸易有限公司</t>
  </si>
  <si>
    <t>700487016</t>
  </si>
  <si>
    <t>天津骏信通博科技有限公司</t>
  </si>
  <si>
    <t>094103624</t>
  </si>
  <si>
    <t>天津社税信息科技有限公司</t>
  </si>
  <si>
    <t>MA06GKE2X</t>
  </si>
  <si>
    <t>天津融德人力资源服务有限公司</t>
  </si>
  <si>
    <t>天津福泓人力资源开发服务有限公司</t>
  </si>
  <si>
    <t>特发政务服务（天津）有限公司</t>
  </si>
  <si>
    <t>MA06EWM73</t>
  </si>
  <si>
    <t>天津临港孚宝渤化码头有限公司</t>
  </si>
  <si>
    <t>556534358</t>
  </si>
  <si>
    <t>天津煜坤物流有限公司</t>
  </si>
  <si>
    <t>569303057</t>
  </si>
  <si>
    <t>利纳马（天津）有限公司</t>
  </si>
  <si>
    <t>58641244X</t>
  </si>
  <si>
    <t>SM广场(天津)有限公司</t>
  </si>
  <si>
    <t>559455604</t>
  </si>
  <si>
    <t>天津英之杰国际物流有限公司</t>
  </si>
  <si>
    <t>末那文化发展（天津）有限公司</t>
  </si>
  <si>
    <t>MA06D0E88</t>
  </si>
  <si>
    <t>天津万士隆国际物流有限公司</t>
  </si>
  <si>
    <t>天津东德恒国际贸易有限公司</t>
  </si>
  <si>
    <t>天津滨海国际招标发展有限公司</t>
  </si>
  <si>
    <t>天津市嘉拓纳国际物流有限公司</t>
  </si>
  <si>
    <t>天津风马广告有限公司</t>
  </si>
  <si>
    <t>MA06EMAL4</t>
  </si>
  <si>
    <t>北京中外建工程管理有限公司天津分公司</t>
  </si>
  <si>
    <t>天津启航远通国际货运代理有限公司</t>
  </si>
  <si>
    <t>67149403X</t>
  </si>
  <si>
    <t>天津开明管理技术咨询有限公司</t>
  </si>
  <si>
    <t>712947737</t>
  </si>
  <si>
    <t>天津丰塘进出口贸易有限公司</t>
  </si>
  <si>
    <t>794999599</t>
  </si>
  <si>
    <t>天津丰塘国际货运代理有限公司</t>
  </si>
  <si>
    <t>MA07A7357</t>
  </si>
  <si>
    <t>贝肯新能源（天津）有限公司</t>
  </si>
  <si>
    <t>MA05YDJX3</t>
  </si>
  <si>
    <t>中世运(天津)国际货运代理有限公司</t>
  </si>
  <si>
    <t>58642415X</t>
  </si>
  <si>
    <t>天津市汇和进出口贸易有限公司</t>
  </si>
  <si>
    <t>MA05LEY94</t>
  </si>
  <si>
    <t>天津嘉之信科技发展有限公司</t>
  </si>
  <si>
    <t>797282980</t>
  </si>
  <si>
    <t>天津鸿泽天创生物环保科技发展有限公司</t>
  </si>
  <si>
    <t>340959533</t>
  </si>
  <si>
    <t>天津合兴汽车销售服务有限公司</t>
  </si>
  <si>
    <t>741374819</t>
  </si>
  <si>
    <t>天津昌鑫油田服务有限公司</t>
  </si>
  <si>
    <t>684733183</t>
  </si>
  <si>
    <t>三协亚泰(天津)国际贸易有限公司</t>
  </si>
  <si>
    <t>752236358</t>
  </si>
  <si>
    <t>汇源印刷包装科技(天津)股份有限公司</t>
  </si>
  <si>
    <t>725700864</t>
  </si>
  <si>
    <t>抚顺市水利勘测设计研究院有限公司天津分公司</t>
  </si>
  <si>
    <t>MA05UXB21</t>
  </si>
  <si>
    <t>天津源丰物流有限公司</t>
  </si>
  <si>
    <t>797294914</t>
  </si>
  <si>
    <t>天津燕亚国际贸易有限公司</t>
  </si>
  <si>
    <t>758128286</t>
  </si>
  <si>
    <t>天津天恒物业服务有限公司</t>
  </si>
  <si>
    <t>MA05KYP96</t>
  </si>
  <si>
    <t>天津久福国际贸易有限公司</t>
  </si>
  <si>
    <t>581337559</t>
  </si>
  <si>
    <t>天津创辉进出口有限公司</t>
  </si>
  <si>
    <t>328550823</t>
  </si>
  <si>
    <t>天津纺织工程研究院有限公司</t>
  </si>
  <si>
    <t>660309919</t>
  </si>
  <si>
    <t>叶升(天津)质量电子监管技术有限公司</t>
  </si>
  <si>
    <t>673734009</t>
  </si>
  <si>
    <t>天津允诚教育咨询有限公司</t>
  </si>
  <si>
    <t>06987657X</t>
  </si>
  <si>
    <t>天津唯科科技有限公司</t>
  </si>
  <si>
    <t>MA05LL6U7</t>
  </si>
  <si>
    <t>天津万士隆货运有限公司</t>
  </si>
  <si>
    <t>673715238</t>
  </si>
  <si>
    <t>天津诺思特进出口贸易有限公司</t>
  </si>
  <si>
    <t>058724044</t>
  </si>
  <si>
    <t>天津港保税区中轻腾发实业有限公司</t>
  </si>
  <si>
    <t>600909955</t>
  </si>
  <si>
    <t>伊泰隆(天津)合成材料有限公司</t>
  </si>
  <si>
    <t>581337663</t>
  </si>
  <si>
    <t>天津瑞高建筑材料销售有限公司</t>
  </si>
  <si>
    <t>797298034</t>
  </si>
  <si>
    <t>天津美联国际货运代理有限公司</t>
  </si>
  <si>
    <t>780313509</t>
  </si>
  <si>
    <t>天津涧边草堂文化发展有限公司</t>
  </si>
  <si>
    <t>MA06R094X</t>
  </si>
  <si>
    <t>天津鼎元投资有限公司</t>
  </si>
  <si>
    <t>673724169</t>
  </si>
  <si>
    <t>力生(天津)国际贸易有限公司</t>
  </si>
  <si>
    <t>600504990</t>
  </si>
  <si>
    <t>富恒国际贸易(天津)有限公司</t>
  </si>
  <si>
    <t>MA05RRUA5</t>
  </si>
  <si>
    <t>天津新凯乐国际贸易有限公司</t>
  </si>
  <si>
    <t>300767609</t>
  </si>
  <si>
    <t>天津瑞舟餐饮管理有限公司</t>
  </si>
  <si>
    <t>天津市新世纪天旭医疗设备有限公司</t>
  </si>
  <si>
    <t>74137574X</t>
  </si>
  <si>
    <t>天津中天润农科技有限公司</t>
  </si>
  <si>
    <t>MA05P4JN8</t>
  </si>
  <si>
    <t>天津万港投资有限公司</t>
  </si>
  <si>
    <t>天津万科兴业发展有限公司</t>
  </si>
  <si>
    <t>天津市诺信保险代理股份有限公司</t>
  </si>
  <si>
    <t>天津鲲鹏体育文化发展有限公司</t>
  </si>
  <si>
    <t>MA05M36X8</t>
  </si>
  <si>
    <t>天津车百汽车销售有限公司</t>
  </si>
  <si>
    <t>天津渝新欧国际贸易有限公司</t>
  </si>
  <si>
    <t>MA05T8KW0</t>
  </si>
  <si>
    <t>天津人百国际贸易有限公司</t>
  </si>
  <si>
    <t>天津精耕誉达建筑装饰工程有限公司</t>
  </si>
  <si>
    <t>天津市永瀚国际货运代理有限公司</t>
  </si>
  <si>
    <t>天津宝利德国际贸易有限公司</t>
  </si>
  <si>
    <t>天津中通风能国际物流有限公司</t>
  </si>
  <si>
    <t>MA06M0NX9</t>
  </si>
  <si>
    <t>天津安洲物流有限公司</t>
  </si>
  <si>
    <t>79728437X</t>
  </si>
  <si>
    <t>壹膳堂（天津）餐饮管理有限公司</t>
  </si>
  <si>
    <t>MA05P66H1</t>
  </si>
  <si>
    <t>天津日成国际贸易有限公司</t>
  </si>
  <si>
    <t>天津润德国际贸易有限公司</t>
  </si>
  <si>
    <t>天津宏越汽车贸易有限公司</t>
  </si>
  <si>
    <t>MA05LR3N7</t>
  </si>
  <si>
    <t>天津鑫隆空港科技有限公司</t>
  </si>
  <si>
    <t>天津鑫隆机场设备有限公司</t>
  </si>
  <si>
    <t>天津市恒华机电设备工程有限公司</t>
  </si>
  <si>
    <t>天津鑫骋科技有限公司</t>
  </si>
  <si>
    <t>MA05T2Q35</t>
  </si>
  <si>
    <t>天津合创佳业国际贸易有限公司</t>
  </si>
  <si>
    <t>MA06FDU35</t>
  </si>
  <si>
    <t>天津瑞通物流有限公司</t>
  </si>
  <si>
    <t>天津力诺国际贸易有限公司</t>
  </si>
  <si>
    <t>66882240X</t>
  </si>
  <si>
    <t>天津永泽国际货运代理有限公司</t>
  </si>
  <si>
    <t>天津林晟国际贸易有限公司</t>
  </si>
  <si>
    <t>MA05NU2E6</t>
  </si>
  <si>
    <t>天津政通科技有限公司</t>
  </si>
  <si>
    <t>MA06D5D69</t>
  </si>
  <si>
    <t>天津立德欧国际物流有限公司</t>
  </si>
  <si>
    <t>天津先辉国际贸易有限公司</t>
  </si>
  <si>
    <t>MA06AM2K3</t>
  </si>
  <si>
    <t>天津易通宸财务管理服务有限公司</t>
  </si>
  <si>
    <t>天津百康和信医学检验所有限公司</t>
  </si>
  <si>
    <t>MA05K1XG4</t>
  </si>
  <si>
    <t>中恩（天津）营养科技有限公司</t>
  </si>
  <si>
    <t>天津东昇联华国际物流有限公司</t>
  </si>
  <si>
    <t>天津市华腾理工安全科技咨询有限公司</t>
  </si>
  <si>
    <t>天津市正新叉车有限公司</t>
  </si>
  <si>
    <t>天津市佳利商贸有限公司</t>
  </si>
  <si>
    <t>MA05MDWP5</t>
  </si>
  <si>
    <t>天津天博恒信科技有限公司</t>
  </si>
  <si>
    <t>天津市坤城化工贸易有限公司</t>
  </si>
  <si>
    <t>天津港保税区友达国际物流有限公司</t>
  </si>
  <si>
    <t>天津雷森热电工程有限公司</t>
  </si>
  <si>
    <t>35155139X</t>
  </si>
  <si>
    <t>天津宝利隆平行进口汽车贸易有限公司</t>
  </si>
  <si>
    <t>MA05TTMQ1</t>
  </si>
  <si>
    <t>天津博诚逸峰国际贸易有限公司</t>
  </si>
  <si>
    <t>35152827X</t>
  </si>
  <si>
    <t>天津泓顺原汽车贸易有限公司</t>
  </si>
  <si>
    <t>MA05K2R59</t>
  </si>
  <si>
    <t>天津奥吉国际贸易有限公司</t>
  </si>
  <si>
    <t>天津驰轩国际贸易有限公司</t>
  </si>
  <si>
    <t>MA069MHF2</t>
  </si>
  <si>
    <t>天津鹏润汽车销售有限公司</t>
  </si>
  <si>
    <t>MA05KA1Y2</t>
  </si>
  <si>
    <t>天津驰行国际贸易有限公司</t>
  </si>
  <si>
    <t>MA05TQ9AX</t>
  </si>
  <si>
    <t>天津真成国际货运代理有限公司</t>
  </si>
  <si>
    <t>天津宝金利国际贸易有限公司</t>
  </si>
  <si>
    <t>天津自贸试验区鸿宝嘉程商贸有限公司</t>
  </si>
  <si>
    <t>MA05J4NW4</t>
  </si>
  <si>
    <t>天津宏顺鑫达国际贸易有限公司</t>
  </si>
  <si>
    <t>天津众志鑫通国际贸易有限公司</t>
  </si>
  <si>
    <t>天津卡悦物流有限公司</t>
  </si>
  <si>
    <t>河南省生态园林绿化建设有限公司天津分公司</t>
  </si>
  <si>
    <t>天津市煜饸瑃餐饮管理有限公司</t>
  </si>
  <si>
    <t>MA05JC0B8</t>
  </si>
  <si>
    <t>天津浩甲国际贸易有限公司</t>
  </si>
  <si>
    <t>MA05JQ284</t>
  </si>
  <si>
    <t>河南省生态园林绿化建设有限公司</t>
  </si>
  <si>
    <t>天津驰裕汽车贸易有限公司</t>
  </si>
  <si>
    <t>MA06B4NXX</t>
  </si>
  <si>
    <t>电装天国际贸易（天津）有限公司</t>
  </si>
  <si>
    <t>天津腾辉顺驰汽车贸易有限公司</t>
  </si>
  <si>
    <t>MA06ACTJX</t>
  </si>
  <si>
    <t>天津滨海实业投资有限公司</t>
  </si>
  <si>
    <t>必迪艾（天津）轴承有限公司</t>
  </si>
  <si>
    <t>天津瑞久创业投资管理有限公司</t>
  </si>
  <si>
    <t>天津由而科技发展有限公司</t>
  </si>
  <si>
    <t>天津金蚂蚁网络科技有限公司</t>
  </si>
  <si>
    <t>MA06N9731</t>
  </si>
  <si>
    <t>天津瑞宇翔物流有限公司</t>
  </si>
  <si>
    <t>MA07F011X</t>
  </si>
  <si>
    <t>天津滨海木东广告有限公司</t>
  </si>
  <si>
    <t>万途（天津）国际贸易有限公司</t>
  </si>
  <si>
    <t>MA05PJKR8</t>
  </si>
  <si>
    <t>天津鑫宏顺国际贸易有限公司</t>
  </si>
  <si>
    <t>MA05WL0Y1</t>
  </si>
  <si>
    <t>天津宏力物流有限公司</t>
  </si>
  <si>
    <t>万乘天成（天津）供应链管理有限公司</t>
  </si>
  <si>
    <t>天津隆顺国际贸易有限公司</t>
  </si>
  <si>
    <t>天津鑫鸿昊国际物流有限公司</t>
  </si>
  <si>
    <t>安禾（天津）装饰设计有限公司</t>
  </si>
  <si>
    <t>MA0761586</t>
  </si>
  <si>
    <t>天津惠中科技发展有限公司</t>
  </si>
  <si>
    <t>MA05KM4T3</t>
  </si>
  <si>
    <t>天津威泰电力科技股份有限公司</t>
  </si>
  <si>
    <t>天津百利商贸有限公司</t>
  </si>
  <si>
    <t>MA05KM5TX</t>
  </si>
  <si>
    <t>天津滨华税务师事务所有限公司</t>
  </si>
  <si>
    <t>天津东日旧机动车经纪有限责任公司</t>
  </si>
  <si>
    <t>MA05JU2D6</t>
  </si>
  <si>
    <t>华明保险代理有限公司天津第一分公司</t>
  </si>
  <si>
    <t>MA06K1274</t>
  </si>
  <si>
    <t>艾迪兄弟（天津）品牌管理有限公司</t>
  </si>
  <si>
    <t>天津盛鑫行国际贸易有限公司</t>
  </si>
  <si>
    <t>MA05N84P9</t>
  </si>
  <si>
    <t>天津自贸试验区天保津铁物流有限公司</t>
  </si>
  <si>
    <t>天津天宏餐饮有限公司</t>
  </si>
  <si>
    <t>天津市天裕华科技有限公司</t>
  </si>
  <si>
    <t>MA068QPP0</t>
  </si>
  <si>
    <t>马氏兄弟科技（北京）股份有限公司天津分公司</t>
  </si>
  <si>
    <t>天津港保税区屹泰货运代理有限公司</t>
  </si>
  <si>
    <t>天津渤海伟业商贸有限公司</t>
  </si>
  <si>
    <t>津安（天津）建筑节能设施运营管理有限公司</t>
  </si>
  <si>
    <t>06989142X</t>
  </si>
  <si>
    <t>天津铭意商务秘书服务有限公司</t>
  </si>
  <si>
    <t>MA05LAGY3</t>
  </si>
  <si>
    <t>天津海威斯特环保科技发展有限公司</t>
  </si>
  <si>
    <t>MA05Q2BJ4</t>
  </si>
  <si>
    <t>天津神山科技有限公司</t>
  </si>
  <si>
    <t>天津市鸿昌物流有限公司</t>
  </si>
  <si>
    <t>雪佛龙（天津）润滑油有限公司</t>
  </si>
  <si>
    <t>天津欧拉融资租赁有限公司</t>
  </si>
  <si>
    <t>MA069DX90</t>
  </si>
  <si>
    <t>天津万科房地产有限公司</t>
  </si>
  <si>
    <t>60089938X</t>
  </si>
  <si>
    <t>天津阿科国际贸易有限公司</t>
  </si>
  <si>
    <t>三菱商事（天津）有限公司</t>
  </si>
  <si>
    <t>雷恩特（天津）轴承有限公司</t>
  </si>
  <si>
    <t>MA05L7W33</t>
  </si>
  <si>
    <t>天津星驰开利汽车销售有限公司</t>
  </si>
  <si>
    <t>天津海诺国际贸易股份有限公司</t>
  </si>
  <si>
    <t>天津鑫瑞博纳科技发展有限公司</t>
  </si>
  <si>
    <t>MA06P4480</t>
  </si>
  <si>
    <t>天津市尚德佳信物业服务有限公司</t>
  </si>
  <si>
    <t>MA05LJHX6</t>
  </si>
  <si>
    <t>鲸宇（天津）科技有限公司</t>
  </si>
  <si>
    <t>MA05L8040</t>
  </si>
  <si>
    <t>天津城矿再生资源回收有限公司</t>
  </si>
  <si>
    <t>天津凯迪国际贸易有限公司</t>
  </si>
  <si>
    <t>天津鼎晟测绘科技有限公司</t>
  </si>
  <si>
    <t>MA05P9P1X</t>
  </si>
  <si>
    <t>天津希贝尔国际贸易有限公司</t>
  </si>
  <si>
    <t>北方（天津）外贸综合服务有限公司</t>
  </si>
  <si>
    <t>天津北网电气科技有限公司</t>
  </si>
  <si>
    <t>05529953X</t>
  </si>
  <si>
    <t>大港</t>
  </si>
  <si>
    <t>天津天伊远创科技发展有限公司</t>
  </si>
  <si>
    <t>天津市桥北商贸有限公司</t>
  </si>
  <si>
    <t>MA05LCU93</t>
  </si>
  <si>
    <t>天津市环美雅门窗有限公司</t>
  </si>
  <si>
    <t>MA05J48M7</t>
  </si>
  <si>
    <t>天津金泽金属制品有限公司</t>
  </si>
  <si>
    <t>天津市艾迪聚氨酯工业有限公司</t>
  </si>
  <si>
    <t>天津翔越电仪技术有限公司</t>
  </si>
  <si>
    <t>天津万达亿利建材有限公司</t>
  </si>
  <si>
    <t>天津凯亚建筑安装工程有限公司</t>
  </si>
  <si>
    <t>天津和协医院</t>
  </si>
  <si>
    <t>天津海滨工程检测有限公司</t>
  </si>
  <si>
    <t>天津市科莱博瑞科技有限公司</t>
  </si>
  <si>
    <t>天津德拜新材料科技有限公司</t>
  </si>
  <si>
    <t>MA05W8KK9</t>
  </si>
  <si>
    <t>天津有需化工有限公司</t>
  </si>
  <si>
    <t>天津睿溪水务有限公司</t>
  </si>
  <si>
    <t>天津市滨海新区快乐发典阳光造型室</t>
  </si>
  <si>
    <t>MA06841K7</t>
  </si>
  <si>
    <t>天津晟新宇商贸有限公司</t>
  </si>
  <si>
    <t>天津市伯乔工贸有限公司</t>
  </si>
  <si>
    <t>天津市恒立商贸有限公司</t>
  </si>
  <si>
    <t>MA05Y7Q1X</t>
  </si>
  <si>
    <t>天津凯安特机电设备有限公司</t>
  </si>
  <si>
    <t>天津市路运通物业管理有限公司</t>
  </si>
  <si>
    <t>天津市慧博建筑装饰工程有限公司</t>
  </si>
  <si>
    <t>79728525X</t>
  </si>
  <si>
    <t>子谷金属科技（天津）有限责任公司</t>
  </si>
  <si>
    <t>MA06N5132</t>
  </si>
  <si>
    <t>天津派坤电子有限公司</t>
  </si>
  <si>
    <t>天津汇澄建筑工程有限公司</t>
  </si>
  <si>
    <t>MA05T1XX2</t>
  </si>
  <si>
    <t>天津大港奥林匹克博物馆</t>
  </si>
  <si>
    <t>69406522X</t>
  </si>
  <si>
    <t>天津富创机电有限公司</t>
  </si>
  <si>
    <t>天津金晟安物业服务有限责任公司</t>
  </si>
  <si>
    <t>天津中盛智造科技有限公司</t>
  </si>
  <si>
    <t>MA06950K9</t>
  </si>
  <si>
    <t>天津远通创新科技有限公司</t>
  </si>
  <si>
    <t>天津辛德玛悬浮剂有限公司</t>
  </si>
  <si>
    <t>天津市安达供水有限公司</t>
  </si>
  <si>
    <t>天津瑞联汇博商贸有限公司</t>
  </si>
  <si>
    <t>天津炼达中科环保技术有限公司</t>
  </si>
  <si>
    <t>天津天泉工程监理有限公司</t>
  </si>
  <si>
    <t>天津市港腾燃气有限公司</t>
  </si>
  <si>
    <t>MA05M4KQ2</t>
  </si>
  <si>
    <t>天津鑫晟机电设备安装有限公司</t>
  </si>
  <si>
    <t>天津振宇电子有限公司</t>
  </si>
  <si>
    <t>MA0716339</t>
  </si>
  <si>
    <t>中天振华（天津）新型建材有限公司</t>
  </si>
  <si>
    <t>天津市欣欣伊甸园商贸有限公司</t>
  </si>
  <si>
    <t>天津市鑫泰盛源化工有限公司</t>
  </si>
  <si>
    <t>天津市创盛电子科技有限公司</t>
  </si>
  <si>
    <t>天津乐皓商贸有限公司</t>
  </si>
  <si>
    <t>天津市帅妙科技有限公司</t>
  </si>
  <si>
    <t>天津中泰燃气有限公司</t>
  </si>
  <si>
    <t>MA05M4A22</t>
  </si>
  <si>
    <t>伊兰机电设备贸易（天津）有限公司</t>
  </si>
  <si>
    <t>天津亿之达物流有限公司</t>
  </si>
  <si>
    <t>天津市傲海船舶燃料油经销有限公司</t>
  </si>
  <si>
    <t>天津双盈律师事务所</t>
  </si>
  <si>
    <t>天津滨海新区大港荣达科贸有限公司</t>
  </si>
  <si>
    <t>73544733X</t>
  </si>
  <si>
    <t>天津市大港仪表有限公司</t>
  </si>
  <si>
    <t>天津市西青区潮品鞋吧</t>
  </si>
  <si>
    <t>MA05UQ6N2</t>
  </si>
  <si>
    <t>天津市挚鼎安全科技有限公司</t>
  </si>
  <si>
    <t>天津市泰信物业管理有限公司</t>
  </si>
  <si>
    <t>天津滨海新区大港金树纸制品有限公司</t>
  </si>
  <si>
    <t>天津大港油田天水安装工程有限公司</t>
  </si>
  <si>
    <t>天津滨海新区金色摇篮求实幼儿园</t>
  </si>
  <si>
    <t>天津大港油田集团建设监理有限责任公司</t>
  </si>
  <si>
    <t>72752688X</t>
  </si>
  <si>
    <t>天津恒泉劳务服务有限公司</t>
  </si>
  <si>
    <t>09376026X</t>
  </si>
  <si>
    <t>天津市德润工贸有限公司</t>
  </si>
  <si>
    <t>东疆</t>
  </si>
  <si>
    <t>睿驰商务服务(天津)有限公司</t>
  </si>
  <si>
    <t>MA05NY675</t>
  </si>
  <si>
    <t>中铁物贸集团有限公司轨道集成分公司</t>
  </si>
  <si>
    <t>MA05TFDR4</t>
  </si>
  <si>
    <t>天津镇华金国际贸易有限公司</t>
  </si>
  <si>
    <t>天津新里程物流发展有限公司</t>
  </si>
  <si>
    <t>MA05MK663</t>
  </si>
  <si>
    <t>天津新通报关服务有限公司</t>
  </si>
  <si>
    <t>微观（天津）科技发展有限公司</t>
  </si>
  <si>
    <t>MA06GFL98</t>
  </si>
  <si>
    <t>天津市滨海新区祥硕商贸有限公司</t>
  </si>
  <si>
    <t>MA06DW9E2</t>
  </si>
  <si>
    <t>天津华山润滑油销售有限公司</t>
  </si>
  <si>
    <t>MA05KM799</t>
  </si>
  <si>
    <t>天津市浩驰海洋工程有限公司</t>
  </si>
  <si>
    <t>天津一商汽车贸易有限公司</t>
  </si>
  <si>
    <t>MA0758387</t>
  </si>
  <si>
    <t>盛通永久（天津）物流有限公司</t>
  </si>
  <si>
    <t>天津市民泰物业服务有限公司</t>
  </si>
  <si>
    <t>59874496X</t>
  </si>
  <si>
    <t>天津建荣海运有限公司</t>
  </si>
  <si>
    <t>嘉大（天津）国际贸易有限公司</t>
  </si>
  <si>
    <t>MA05JMGR8</t>
  </si>
  <si>
    <t>华北中远海运散货运输有限公司</t>
  </si>
  <si>
    <t>天津百年藤国际贸易有限公司</t>
  </si>
  <si>
    <t>MA06HJGN7</t>
  </si>
  <si>
    <t>中外运华北（天津）供应链管理有限公司</t>
  </si>
  <si>
    <t>MA06JDBF4</t>
  </si>
  <si>
    <t>一汽租赁有限公司</t>
  </si>
  <si>
    <t>MA06M0KE4</t>
  </si>
  <si>
    <t>天津信开融资租赁有限公司</t>
  </si>
  <si>
    <t>晟通亿和（天津）企业管理咨询有限公司</t>
  </si>
  <si>
    <t>铁铁智慧物流（天津）有限公司</t>
  </si>
  <si>
    <t>MA06DE3J6</t>
  </si>
  <si>
    <t>河钢商业保理有限公司</t>
  </si>
  <si>
    <t>MA07H906X</t>
  </si>
  <si>
    <t>河钢融资租赁有限公司</t>
  </si>
  <si>
    <t>MA07H9051</t>
  </si>
  <si>
    <t>天津爱康互联网信息服务有限公司</t>
  </si>
  <si>
    <t>MA06F2KK0</t>
  </si>
  <si>
    <t>天津导医通健康管理有限公司</t>
  </si>
  <si>
    <t>MA06EXMT6</t>
  </si>
  <si>
    <t>天津爱康体检宝健康科技有限公司</t>
  </si>
  <si>
    <t>MA06EXK14</t>
  </si>
  <si>
    <t>中航租（天津）租赁有限公司</t>
  </si>
  <si>
    <t>MA05RTBJ3</t>
  </si>
  <si>
    <t>河北港口集团（天津）投资管理有限公司</t>
  </si>
  <si>
    <t>MA07QMMPX</t>
  </si>
  <si>
    <t>天津东疆港大冷链商品交易市场有限公司</t>
  </si>
  <si>
    <t>云康达软件技术（天津）有限公司</t>
  </si>
  <si>
    <t>MA069WT89</t>
  </si>
  <si>
    <t>捷赛机械科技（天津）有限公司</t>
  </si>
  <si>
    <t>08302244X</t>
  </si>
  <si>
    <t>天津东疆供应链服务有限公司</t>
  </si>
  <si>
    <t>MA06F2JA2</t>
  </si>
  <si>
    <t>天信恒鑫国际融资租赁有限公司</t>
  </si>
  <si>
    <t>高新</t>
  </si>
  <si>
    <t>天津科明盛世科技有限公司</t>
  </si>
  <si>
    <t>572313416</t>
  </si>
  <si>
    <t>天津乐因科技有限公司</t>
  </si>
  <si>
    <t>340926088</t>
  </si>
  <si>
    <t>首创经中（天津）投资有限公司</t>
  </si>
  <si>
    <t>598719203</t>
  </si>
  <si>
    <t>天津博汇正通企业管理咨询有限公司</t>
  </si>
  <si>
    <t>341009484</t>
  </si>
  <si>
    <t>天津凯美迪科技发展有限公司</t>
  </si>
  <si>
    <t>083039233</t>
  </si>
  <si>
    <t>信航（天津）科技有限公司</t>
  </si>
  <si>
    <t>079616093</t>
  </si>
  <si>
    <t>天津滨海新区鸿正康综合门诊部</t>
  </si>
  <si>
    <t>MA068QYX3</t>
  </si>
  <si>
    <t>天津森宇科技股份有限公司</t>
  </si>
  <si>
    <t>058713847</t>
  </si>
  <si>
    <t>天津思博科科技发展有限公司</t>
  </si>
  <si>
    <t>559493221</t>
  </si>
  <si>
    <t>天津云视科技发展有限公司</t>
  </si>
  <si>
    <t>069875454</t>
  </si>
  <si>
    <t>天津硅谷天堂股权投资基金管理有限公司</t>
  </si>
  <si>
    <t>562657557</t>
  </si>
  <si>
    <t>天津祥宇照明电器销售有限公司</t>
  </si>
  <si>
    <t>MA05LLMM3</t>
  </si>
  <si>
    <t>天津溪漫信息科技有限公司</t>
  </si>
  <si>
    <t>MA06EPKJX</t>
  </si>
  <si>
    <t>天津市宝新环保节能工程有限公司</t>
  </si>
  <si>
    <t>300444383</t>
  </si>
  <si>
    <t>天津天缘科技有限公司</t>
  </si>
  <si>
    <t>MA05U28J7</t>
  </si>
  <si>
    <t>天津维港希尔科技有限责任公司</t>
  </si>
  <si>
    <t>MA06E40H9</t>
  </si>
  <si>
    <t>天津正山科技有限公司</t>
  </si>
  <si>
    <t>091550437</t>
  </si>
  <si>
    <t>明胜世家（厦门）物业管理有限公司天津分公司</t>
  </si>
  <si>
    <t>MA069QQN6</t>
  </si>
  <si>
    <t>天津中咨北方投资咨询有限公司</t>
  </si>
  <si>
    <t>569332464</t>
  </si>
  <si>
    <t>天津智橙物联科技有限公司</t>
  </si>
  <si>
    <t>MA05X5RY5</t>
  </si>
  <si>
    <t>天津市云图汇展科技股份有限公司</t>
  </si>
  <si>
    <t>061248202</t>
  </si>
  <si>
    <t>天津依美家政服务有限公司</t>
  </si>
  <si>
    <t>055269242</t>
  </si>
  <si>
    <t>天津延华科技发展有限公司</t>
  </si>
  <si>
    <t>690676074</t>
  </si>
  <si>
    <t>天津市鑫源泓科技发展有限公司</t>
  </si>
  <si>
    <t>09366696X</t>
  </si>
  <si>
    <t>天津市博为科技有限公司</t>
  </si>
  <si>
    <t>770614404</t>
  </si>
  <si>
    <t>启梦科贸（天津）有限公司</t>
  </si>
  <si>
    <t>MA06J2M36</t>
  </si>
  <si>
    <t>天津市山河科贸发展有限公司</t>
  </si>
  <si>
    <t>758115768</t>
  </si>
  <si>
    <t>天津金隆泰汽车维修服务有限公司</t>
  </si>
  <si>
    <t>666118187</t>
  </si>
  <si>
    <t>德逸时代（天津）科技有限公司</t>
  </si>
  <si>
    <t>566127262</t>
  </si>
  <si>
    <t>天津沃泰机械贸易有限公司</t>
  </si>
  <si>
    <t>55038781X</t>
  </si>
  <si>
    <t>天津腾灿科技有限公司</t>
  </si>
  <si>
    <t>MA05TLPD2</t>
  </si>
  <si>
    <t>天津联达市政规划设计研究有限公司</t>
  </si>
  <si>
    <t>MA05KRCB0</t>
  </si>
  <si>
    <t>天津安业科技发展有限公司</t>
  </si>
  <si>
    <t>66610309X</t>
  </si>
  <si>
    <t>天津安固密封技术有限公司</t>
  </si>
  <si>
    <t>749108769</t>
  </si>
  <si>
    <t>6.25%</t>
  </si>
  <si>
    <t>天津中新药业集团股份有限公司</t>
  </si>
  <si>
    <t>103100784</t>
  </si>
  <si>
    <t>天津市唯戊装饰设计有限公司</t>
  </si>
  <si>
    <t>079608931</t>
  </si>
  <si>
    <t>高软云信（天津）科技发展有限公司</t>
  </si>
  <si>
    <t>MA06CA1U7</t>
  </si>
  <si>
    <t>天津德尔塔科技有限公司</t>
  </si>
  <si>
    <t>MA05L4FQ5</t>
  </si>
  <si>
    <t>天津罗米尔国际贸易有限公司</t>
  </si>
  <si>
    <t>MA05PW9F5</t>
  </si>
  <si>
    <t>天津创丰投资管理有限公司</t>
  </si>
  <si>
    <t>722959651</t>
  </si>
  <si>
    <t>德昌天地（天津）股权投资基金管理有限公司</t>
  </si>
  <si>
    <t>69405802X</t>
  </si>
  <si>
    <t>天津中天检测技术有限公司</t>
  </si>
  <si>
    <t>MA05Y4NJX</t>
  </si>
  <si>
    <t>通天汽车桥（天津）有限公司</t>
  </si>
  <si>
    <t>MA05KADT8</t>
  </si>
  <si>
    <t>翱华工程技术股份有限公司天津分公司</t>
  </si>
  <si>
    <t>300545678</t>
  </si>
  <si>
    <t>天津中网基业智能系统工程有限公司</t>
  </si>
  <si>
    <t>553445368</t>
  </si>
  <si>
    <t>天津津保振兴建筑工程有限公司</t>
  </si>
  <si>
    <t>675980756</t>
  </si>
  <si>
    <t>2.22%</t>
  </si>
  <si>
    <t>天津市贯通机电设备安装有限公司</t>
  </si>
  <si>
    <t>083032824</t>
  </si>
  <si>
    <t>天津亿联世讯科技有限公司</t>
  </si>
  <si>
    <t>550375691</t>
  </si>
  <si>
    <t>天津斯坦利机电设备有限公司</t>
  </si>
  <si>
    <t>583298370</t>
  </si>
  <si>
    <t>天津市舒泰医疗器械股份有限公司</t>
  </si>
  <si>
    <t>562660000</t>
  </si>
  <si>
    <t>天津联合远航信息技术有限公司</t>
  </si>
  <si>
    <t>78637277X</t>
  </si>
  <si>
    <t>天津隆盛霞辉建材销售有限公司</t>
  </si>
  <si>
    <t>673745939</t>
  </si>
  <si>
    <t>天津裕实工程技术有限公司</t>
  </si>
  <si>
    <t>660310100</t>
  </si>
  <si>
    <t>天津格瑞康商贸有限公司</t>
  </si>
  <si>
    <t>690689190</t>
  </si>
  <si>
    <t>天津科技融资控股集团有限公司</t>
  </si>
  <si>
    <t>566100975</t>
  </si>
  <si>
    <t>天津市滨海新区格林雅建材销售中心</t>
  </si>
  <si>
    <t>MA069DLB0</t>
  </si>
  <si>
    <t>天津城信通网络技术有限公司</t>
  </si>
  <si>
    <t>730349335</t>
  </si>
  <si>
    <t>7.69%</t>
  </si>
  <si>
    <t>天津拓博商贸有限公司</t>
  </si>
  <si>
    <t>675955075</t>
  </si>
  <si>
    <t>天津益元生化科技有限公司</t>
  </si>
  <si>
    <t>744027054</t>
  </si>
  <si>
    <t>阅美慧（天津）教育咨询有限公司</t>
  </si>
  <si>
    <t>328552685</t>
  </si>
  <si>
    <t>10.53%</t>
  </si>
  <si>
    <t>天津润朝晖科技发展有限公司</t>
  </si>
  <si>
    <t>583282694</t>
  </si>
  <si>
    <t>天津乐萌体育健身有限公司</t>
  </si>
  <si>
    <t>MA05UHH0X</t>
  </si>
  <si>
    <t>首创光年城（天津）智慧环境投资有限公司</t>
  </si>
  <si>
    <t>MA05UEXU9</t>
  </si>
  <si>
    <t>首创光年城（天津）基础设施投资有限公司</t>
  </si>
  <si>
    <t>MA0741905</t>
  </si>
  <si>
    <t>天津市天达海通科技有限公司</t>
  </si>
  <si>
    <t>MA05NRBB0</t>
  </si>
  <si>
    <t>林润（天津）科技有限公司</t>
  </si>
  <si>
    <t>058741557</t>
  </si>
  <si>
    <t>天津康健易盛科技有限公司</t>
  </si>
  <si>
    <t>340966856</t>
  </si>
  <si>
    <t>天津南开允公合成技术有限公司</t>
  </si>
  <si>
    <t>780310252</t>
  </si>
  <si>
    <t>天津中科方德科技有限公司</t>
  </si>
  <si>
    <t>MA05KK0T2</t>
  </si>
  <si>
    <t>梦利雅（天津）商贸有限公司</t>
  </si>
  <si>
    <t>055276469</t>
  </si>
  <si>
    <t>天津市赛力维通科技发展有限公司</t>
  </si>
  <si>
    <t>300425537</t>
  </si>
  <si>
    <t>天津技术产权交易有限公司</t>
  </si>
  <si>
    <t>767605224</t>
  </si>
  <si>
    <t>天津嘉富恒和资产管理有限公司</t>
  </si>
  <si>
    <t>MA05J5JT7</t>
  </si>
  <si>
    <t>荣耀智慧（天津）工程设计有限公司</t>
  </si>
  <si>
    <t>55654963X</t>
  </si>
  <si>
    <t>天津市明科远景科技发展有限公司</t>
  </si>
  <si>
    <t>76433529X</t>
  </si>
  <si>
    <t>天津汉众科技有限公司</t>
  </si>
  <si>
    <t>052069624</t>
  </si>
  <si>
    <t>天津市粱采科技发展有限公司</t>
  </si>
  <si>
    <t>093771225</t>
  </si>
  <si>
    <t>天津市森淼浩煊市政工程有限公司</t>
  </si>
  <si>
    <t>562667982</t>
  </si>
  <si>
    <t>天津中创智讯工业产品设计有限公司</t>
  </si>
  <si>
    <t>673733997</t>
  </si>
  <si>
    <t>天津恒尔晟科技有限公司</t>
  </si>
  <si>
    <t>MA05K5MH3</t>
  </si>
  <si>
    <t>天津易行天下泰丰科技发展有限责任公司</t>
  </si>
  <si>
    <t>MA05XULH6</t>
  </si>
  <si>
    <t>天津华鹏鸿业商贸有限公司</t>
  </si>
  <si>
    <t>MA05KDB22</t>
  </si>
  <si>
    <t>天津鑫合同恒金属材料有限公司</t>
  </si>
  <si>
    <t>MA069MK76</t>
  </si>
  <si>
    <t>天津杰润达科技发展有限公司</t>
  </si>
  <si>
    <t>761254486</t>
  </si>
  <si>
    <t>天津德中威尔医疗设备有限公司</t>
  </si>
  <si>
    <t>556532782</t>
  </si>
  <si>
    <t>天津市志来医药有限公司</t>
  </si>
  <si>
    <t>687721946</t>
  </si>
  <si>
    <t>东方汇诚（天津）股权投资基金管理有限公司</t>
  </si>
  <si>
    <t>MA05KPH15</t>
  </si>
  <si>
    <t>天津豪雅科技发展有限公司</t>
  </si>
  <si>
    <t>598722111</t>
  </si>
  <si>
    <t>天津市金淼源医疗科技有限公司</t>
  </si>
  <si>
    <t>MA05WQBC5</t>
  </si>
  <si>
    <t>天津市太阳精仪科技有限公司</t>
  </si>
  <si>
    <t>735443144</t>
  </si>
  <si>
    <t>4.17%</t>
  </si>
  <si>
    <t>天津维尚筑景景观工程有限公司</t>
  </si>
  <si>
    <t>340970679</t>
  </si>
  <si>
    <t>天津市鑫苑酒店管理有限公司</t>
  </si>
  <si>
    <t>74400117X</t>
  </si>
  <si>
    <t>天津中科环海产业园有限公司</t>
  </si>
  <si>
    <t>MA06D9MT5</t>
  </si>
  <si>
    <t>大鹿（天津）环保科技有限公司</t>
  </si>
  <si>
    <t>MA05LEL91</t>
  </si>
  <si>
    <t>润玛（天津）国际贸易有限公司</t>
  </si>
  <si>
    <t>MA06FC6G6</t>
  </si>
  <si>
    <t>天津嘉尚商贸有限公司</t>
  </si>
  <si>
    <t>MA06HCJK2</t>
  </si>
  <si>
    <t>天津尚视文化传媒有限公司</t>
  </si>
  <si>
    <t>MA05JF1K6</t>
  </si>
  <si>
    <t>天津遇见简初餐饮管理有限公司</t>
  </si>
  <si>
    <t>340977299</t>
  </si>
  <si>
    <t>天津埃柯特测控技术有限公司</t>
  </si>
  <si>
    <t>694091954</t>
  </si>
  <si>
    <t>11.11%</t>
  </si>
  <si>
    <t>天津凯美维德科技有限公司</t>
  </si>
  <si>
    <t>340888261</t>
  </si>
  <si>
    <t>天津市林源市政工程设计有限公司</t>
  </si>
  <si>
    <t>MA05RNKF1</t>
  </si>
  <si>
    <t>天津市计仪自动化系统工程有限公司</t>
  </si>
  <si>
    <t>71294101X</t>
  </si>
  <si>
    <t>天津市阿波罗成套工程有限公司</t>
  </si>
  <si>
    <t>23899448X</t>
  </si>
  <si>
    <t>天津市鼎盛元医疗器械有限公司</t>
  </si>
  <si>
    <t>694073828</t>
  </si>
  <si>
    <t>天津捷沃汽车销售服务有限公司</t>
  </si>
  <si>
    <t>300721002</t>
  </si>
  <si>
    <t>12.5%</t>
  </si>
  <si>
    <t>派尼尔电气（天津）有限公司</t>
  </si>
  <si>
    <t>093609201</t>
  </si>
  <si>
    <t>天津德力新能科技发展有限公司</t>
  </si>
  <si>
    <t>MA05NMXG8</t>
  </si>
  <si>
    <t>天津市恒达易都信息科技发展有限公司</t>
  </si>
  <si>
    <t>777315079</t>
  </si>
  <si>
    <t>中科国风检测（天津）有限公司</t>
  </si>
  <si>
    <t>MA06B7EM0</t>
  </si>
  <si>
    <t>中科国风科技有限公司</t>
  </si>
  <si>
    <t>MA05L25H2</t>
  </si>
  <si>
    <t>天津科技小额贷款有限公司</t>
  </si>
  <si>
    <t>694054301</t>
  </si>
  <si>
    <t>派沃松（天津）科技有限公司</t>
  </si>
  <si>
    <t>MA05JCPN5</t>
  </si>
  <si>
    <t>天津市金浩翔科技有限公司</t>
  </si>
  <si>
    <t>679443413</t>
  </si>
  <si>
    <t>天津大方冠华汽车销售有限公司</t>
  </si>
  <si>
    <t>MA06U2511</t>
  </si>
  <si>
    <t>天津市舒沥通医疗器械科技有限公司</t>
  </si>
  <si>
    <t>MA05NKQ31</t>
  </si>
  <si>
    <t>天津市龙莲堂生物科技开发有限责任公司</t>
  </si>
  <si>
    <t>764336815</t>
  </si>
  <si>
    <t>天津中客达通汽车服务有限公司</t>
  </si>
  <si>
    <t>MA06BN4P5</t>
  </si>
  <si>
    <t>天津锦宏腾信科技有限公司</t>
  </si>
  <si>
    <t>MA05KJLW8</t>
  </si>
  <si>
    <t>天津市润邦科技有限公司</t>
  </si>
  <si>
    <t>586420212</t>
  </si>
  <si>
    <t>天津凯博机械设备有限公司</t>
  </si>
  <si>
    <t>MA05TBDU8</t>
  </si>
  <si>
    <t>赛维特（天津）科技有限公司</t>
  </si>
  <si>
    <t>598705979</t>
  </si>
  <si>
    <t>天津泰克斯特科技有限责任公司</t>
  </si>
  <si>
    <t>752200531</t>
  </si>
  <si>
    <t>天津镕思铭科技股份有限公司</t>
  </si>
  <si>
    <t>578320932</t>
  </si>
  <si>
    <t>天津洁百城清洁服务有限公司</t>
  </si>
  <si>
    <t>MA05L6AA8</t>
  </si>
  <si>
    <t>天津市耐特测控仪器技术有限公司</t>
  </si>
  <si>
    <t>73034936X</t>
  </si>
  <si>
    <t>天津中天泓诚科技有限公司</t>
  </si>
  <si>
    <t>300776177</t>
  </si>
  <si>
    <t>天津立信华创信息技术有限公司</t>
  </si>
  <si>
    <t>055251800</t>
  </si>
  <si>
    <t>天津伟业餐饮服务有限公司</t>
  </si>
  <si>
    <t>300643032</t>
  </si>
  <si>
    <t>天津市博智伟业科技股份有限公司</t>
  </si>
  <si>
    <t>777317867</t>
  </si>
  <si>
    <t>天津市安博伟业科技有限公司</t>
  </si>
  <si>
    <t>30033044X</t>
  </si>
  <si>
    <t>天津世拓科技有限公司</t>
  </si>
  <si>
    <t>663068153</t>
  </si>
  <si>
    <t>天津胜仁科技有限公司</t>
  </si>
  <si>
    <t>MA0692YB3</t>
  </si>
  <si>
    <t>天津神界漫画集团有限公司</t>
  </si>
  <si>
    <t>660302098</t>
  </si>
  <si>
    <t>天津瑞唐广告传媒有限公司</t>
  </si>
  <si>
    <t>583283849</t>
  </si>
  <si>
    <t>天津瑞搏成商贸有限公司</t>
  </si>
  <si>
    <t>066879433</t>
  </si>
  <si>
    <t>天津容业达科技发展有限公司</t>
  </si>
  <si>
    <t>055271887</t>
  </si>
  <si>
    <t>天津趣装网络科技有限公司</t>
  </si>
  <si>
    <t>MA05KQP94</t>
  </si>
  <si>
    <t>天津美加英才教育科技有限公司</t>
  </si>
  <si>
    <t>093665633</t>
  </si>
  <si>
    <t>天津梅迪亚科技有限公司</t>
  </si>
  <si>
    <t>596108046</t>
  </si>
  <si>
    <t>天津漫神动漫科技有限公司</t>
  </si>
  <si>
    <t>058704414</t>
  </si>
  <si>
    <t>天津卢山科技发展有限公司</t>
  </si>
  <si>
    <t>MA05X0RR4</t>
  </si>
  <si>
    <t>天津灵欧科技有限公司</t>
  </si>
  <si>
    <t>583281704</t>
  </si>
  <si>
    <t>天津澜馨若曦科技发展有限公司</t>
  </si>
  <si>
    <t>MA0769406</t>
  </si>
  <si>
    <t>天津凯宁立阳科技有限公司</t>
  </si>
  <si>
    <t>586426403</t>
  </si>
  <si>
    <t>天津橘子皮文化传播有限公司</t>
  </si>
  <si>
    <t>061233115</t>
  </si>
  <si>
    <t>天津中基睿创工程技术咨询服务有限公司</t>
  </si>
  <si>
    <t>MA06HMQ35</t>
  </si>
  <si>
    <t>天津阅时代科技发展有限公司</t>
  </si>
  <si>
    <t>MA05M08TX</t>
  </si>
  <si>
    <t>天津琨鹏宏发科技有限公司</t>
  </si>
  <si>
    <t>MA05JLPX1</t>
  </si>
  <si>
    <t>榴莲生产力促进(天津)有限公司</t>
  </si>
  <si>
    <t>MA05K7F56</t>
  </si>
  <si>
    <t>天津世纪众融电子商务有限公司</t>
  </si>
  <si>
    <t>MA05LJD00</t>
  </si>
  <si>
    <t>天津四十二站检测技术有限公司</t>
  </si>
  <si>
    <t>MA06HGXH8</t>
  </si>
  <si>
    <t>天津联星思创科技发展有限公司</t>
  </si>
  <si>
    <t>091562251</t>
  </si>
  <si>
    <t>天津亿点无忧科技有限公司</t>
  </si>
  <si>
    <t>MA05J8H21</t>
  </si>
  <si>
    <t>天津沃德成业商贸有限公司</t>
  </si>
  <si>
    <t>MA05JEJJX</t>
  </si>
  <si>
    <t>阿莎佛恩(天津)科技有限公司</t>
  </si>
  <si>
    <t>MA0693MJ5</t>
  </si>
  <si>
    <t>天津吉姆科技发展有限公司</t>
  </si>
  <si>
    <t>749126756</t>
  </si>
  <si>
    <t>天津恒大伟创科技有限公司</t>
  </si>
  <si>
    <t>MA05JN4R4</t>
  </si>
  <si>
    <t>天津岱安金属材料有限公司</t>
  </si>
  <si>
    <t>MA06HAG55</t>
  </si>
  <si>
    <t>来萌(天津)科技有限公司</t>
  </si>
  <si>
    <t>MA06H9HY6</t>
  </si>
  <si>
    <t>善水行(天津)环保科技有限公司</t>
  </si>
  <si>
    <t>MA06C7LP5</t>
  </si>
  <si>
    <t>天津恋尚家进出口有限公司</t>
  </si>
  <si>
    <t>MA05JQGC6</t>
  </si>
  <si>
    <t>天津鑫誉尧能源科技有限公司</t>
  </si>
  <si>
    <t>598727107</t>
  </si>
  <si>
    <t>天津凌可机电设计有限公司</t>
  </si>
  <si>
    <t>668846989</t>
  </si>
  <si>
    <t>天津阿尔戈斯科技发展有限公司</t>
  </si>
  <si>
    <t>MA06E40J5</t>
  </si>
  <si>
    <t>象蕴装饰工程(天津)有限公司</t>
  </si>
  <si>
    <t>MA05XDXW9</t>
  </si>
  <si>
    <t>天津市滨海新区鑫社康食品经营部</t>
  </si>
  <si>
    <t>MA06GDNW3</t>
  </si>
  <si>
    <t>天津浩杨耀坤轮胎销售有限公司</t>
  </si>
  <si>
    <t>MA06FJ5T5</t>
  </si>
  <si>
    <t>一道(天津)建筑技术有限公司</t>
  </si>
  <si>
    <t>MA06CM3U2</t>
  </si>
  <si>
    <t>天津正官创意科技有限公司</t>
  </si>
  <si>
    <t>MA05QNRY6</t>
  </si>
  <si>
    <t>天津凯瑞斯特流体控制科技有限公司</t>
  </si>
  <si>
    <t>MA06C7LD7</t>
  </si>
  <si>
    <t>天津市食之本味食品有限公司</t>
  </si>
  <si>
    <t>MA06DW5B2</t>
  </si>
  <si>
    <t>天津菩提果科技有限公司</t>
  </si>
  <si>
    <t>300683958</t>
  </si>
  <si>
    <t>新东为(天津)科技有限公司</t>
  </si>
  <si>
    <t>MA06JCNG6</t>
  </si>
  <si>
    <t>天津鲁班科技有限公司</t>
  </si>
  <si>
    <t>341060853</t>
  </si>
  <si>
    <t>天津津蒙科技发展有限公司</t>
  </si>
  <si>
    <t>592948603</t>
  </si>
  <si>
    <t>博源永正(天津)建筑科技有限公司</t>
  </si>
  <si>
    <t>MA06D64T2</t>
  </si>
  <si>
    <t>天津钰尔德医疗器械有限公司</t>
  </si>
  <si>
    <t>MA05WFPQ9</t>
  </si>
  <si>
    <t>天津东方华恒科技有限公司</t>
  </si>
  <si>
    <t>300777655</t>
  </si>
  <si>
    <t>天津博达亚特科技发展有限公司</t>
  </si>
  <si>
    <t>300634910</t>
  </si>
  <si>
    <t>天津市滨海新区敬文阳光培训学校有限责任公司</t>
  </si>
  <si>
    <t>MA06DMKM0</t>
  </si>
  <si>
    <t>天津星奇迹云科技有限公司</t>
  </si>
  <si>
    <t>MA05M3827</t>
  </si>
  <si>
    <t>美瑞泰克生物技术(天津)有限公司</t>
  </si>
  <si>
    <t>MA06HP9J6</t>
  </si>
  <si>
    <t>天津市欣美辰科技发展有限公司</t>
  </si>
  <si>
    <t>MA06J6TB7</t>
  </si>
  <si>
    <t>天津市天大切焊设备技术有限公司</t>
  </si>
  <si>
    <t>238995327</t>
  </si>
  <si>
    <t>天津市思达宁科技发展有限公司</t>
  </si>
  <si>
    <t>06989329X</t>
  </si>
  <si>
    <t>天津金亚科技有限公司</t>
  </si>
  <si>
    <t>300371276</t>
  </si>
  <si>
    <t>天津轨道交通运营集团有限公司</t>
  </si>
  <si>
    <t>MA06GTBQ1</t>
  </si>
  <si>
    <t>天津关务科技咨询有限公司</t>
  </si>
  <si>
    <t>MA06F3M45</t>
  </si>
  <si>
    <t>天津桐屿科技发展有限公司</t>
  </si>
  <si>
    <t>MA06FHL20</t>
  </si>
  <si>
    <t>天津科瑞投资咨询有限公司</t>
  </si>
  <si>
    <t>598749015</t>
  </si>
  <si>
    <t>汉沽</t>
  </si>
  <si>
    <t>天津丽景园林工程有限公司</t>
  </si>
  <si>
    <t>064031156</t>
  </si>
  <si>
    <t>天津市宏源达环保建材有限公司</t>
  </si>
  <si>
    <t>32865960X</t>
  </si>
  <si>
    <t>天津市卓雅电器销售有限公司</t>
  </si>
  <si>
    <t>797297218</t>
  </si>
  <si>
    <t>天津市九洲天健贸易有限公司</t>
  </si>
  <si>
    <t>556545241</t>
  </si>
  <si>
    <t>天津依风快递有限公司</t>
  </si>
  <si>
    <t>578305302</t>
  </si>
  <si>
    <t>天津市众诚立信工程咨询有限公司</t>
  </si>
  <si>
    <t>MA05TJ3U6</t>
  </si>
  <si>
    <t>天津滨郝律师事务所</t>
  </si>
  <si>
    <t>583260815</t>
  </si>
  <si>
    <t>天津名士律师事务所</t>
  </si>
  <si>
    <t>401250465</t>
  </si>
  <si>
    <t>天津法事邦律师事务所</t>
  </si>
  <si>
    <t>MD0191502</t>
  </si>
  <si>
    <t>滨海新区一同法律服务所</t>
  </si>
  <si>
    <t>712856843</t>
  </si>
  <si>
    <t>开发区</t>
  </si>
  <si>
    <t>一汽物流（天津）有限公司</t>
  </si>
  <si>
    <t>天津开发区安信康翠药店有限公司</t>
  </si>
  <si>
    <t>中施柯朗(天津)污泥治理处理工程股份有限公司</t>
  </si>
  <si>
    <t>MA07C4819</t>
  </si>
  <si>
    <t>天津伟牧农业发展有限公司</t>
  </si>
  <si>
    <t>MA06G2B05</t>
  </si>
  <si>
    <t>东方博远（天津）工程技术有限公司</t>
  </si>
  <si>
    <t>MA06J1T46</t>
  </si>
  <si>
    <t>丰田纺织（中国）有限公司天津分公司</t>
  </si>
  <si>
    <t>MA06EK2D2</t>
  </si>
  <si>
    <t>天津金泓基进出口贸易有限公司</t>
  </si>
  <si>
    <t>76128452X</t>
  </si>
  <si>
    <t>天津低碳发展与绿色供应链管理服务中心有限公司</t>
  </si>
  <si>
    <t>天津昊馨物业管理有限公司</t>
  </si>
  <si>
    <t>天津市佳诠新技术发展有限公司</t>
  </si>
  <si>
    <t>天津斯隆达科技发展有限公司</t>
  </si>
  <si>
    <t>天津泰达燃气有限责任公司</t>
  </si>
  <si>
    <t>天津祥云进出口贸易有限公司</t>
  </si>
  <si>
    <t>天津中原百货滨海有限公司</t>
  </si>
  <si>
    <t>云链（天津）供应链管理有限公司</t>
  </si>
  <si>
    <t>MA05LE7E3</t>
  </si>
  <si>
    <t>中信建投证券股份有限公司天津育梁道证券营业部</t>
  </si>
  <si>
    <t>天津市保总保安服务有限公司第九分公司</t>
  </si>
  <si>
    <t>中信建投证券股份有限公司天津滨海新区展望路证券营业部</t>
  </si>
  <si>
    <t>天津瑞泰酒店管理有限公司</t>
  </si>
  <si>
    <t>MA069U548</t>
  </si>
  <si>
    <t>天津卫凯生物工程有限公司</t>
  </si>
  <si>
    <t>69741558X</t>
  </si>
  <si>
    <t>大连凯杰建设有限公司天津分公司</t>
  </si>
  <si>
    <t>天津滨海新区瑞吉安物资再利用有限公司</t>
  </si>
  <si>
    <t>天津开发区宏正照明工程有限公司</t>
  </si>
  <si>
    <t>天津高新药业有限公司</t>
  </si>
  <si>
    <t>天津市创越机械加工有限公司</t>
  </si>
  <si>
    <t>MA05QE4FX</t>
  </si>
  <si>
    <t>奥特拉斯(天津)环保科技有限公司</t>
  </si>
  <si>
    <t>MA06CALX9</t>
  </si>
  <si>
    <t>天津开发区江海工程技术有限公司</t>
  </si>
  <si>
    <t>天津开发区国华商贸有限公司</t>
  </si>
  <si>
    <t>天津开发区玉才货运代理有限公司</t>
  </si>
  <si>
    <t>76431574X</t>
  </si>
  <si>
    <t>天津开发区禄赢号金属材料有限公司</t>
  </si>
  <si>
    <t>北京海龙国际运输代理有限公司天津分公司</t>
  </si>
  <si>
    <t>天津泰丰工业园投资(集团)有限公司</t>
  </si>
  <si>
    <t>60057389X</t>
  </si>
  <si>
    <t>天津普乐利思科技有限公司</t>
  </si>
  <si>
    <t>天津市梯西埃姆机械设备贸易有限公司</t>
  </si>
  <si>
    <t>天津华源美嘉国际物流有限公司</t>
  </si>
  <si>
    <t>天津保晟国际物流有限公司</t>
  </si>
  <si>
    <t>天津福贺科技发展有限公司</t>
  </si>
  <si>
    <t>天津悦宝园企业管理咨询有限公司</t>
  </si>
  <si>
    <t>300450097</t>
  </si>
  <si>
    <t>元业建设工程有限公司</t>
  </si>
  <si>
    <t>MA05XWBH8</t>
  </si>
  <si>
    <t>天津开发区金船货运代理有限公司</t>
  </si>
  <si>
    <t>天津蓝禾房地产土地评估咨询有限公司</t>
  </si>
  <si>
    <t>718267599</t>
  </si>
  <si>
    <t>天津市源创企业管理咨询有限公司</t>
  </si>
  <si>
    <t>786359831</t>
  </si>
  <si>
    <t>天津航宇人力资源服务有限公司</t>
  </si>
  <si>
    <t>300389812</t>
  </si>
  <si>
    <t>天津市国敏国际货运代理有限公司</t>
  </si>
  <si>
    <t>673747424</t>
  </si>
  <si>
    <t>天津国电华北电力技术工程有限公司</t>
  </si>
  <si>
    <t>797269858</t>
  </si>
  <si>
    <t>天津瑞濠国际贸易有限公司</t>
  </si>
  <si>
    <t>MA05JKXBX</t>
  </si>
  <si>
    <t>天津兴凯物流有限公司</t>
  </si>
  <si>
    <t>773619462</t>
  </si>
  <si>
    <t>天津开发区盛广隆工贸有限公司</t>
  </si>
  <si>
    <t>724471561</t>
  </si>
  <si>
    <t>天津市御景大药房有限公司</t>
  </si>
  <si>
    <t>341016174</t>
  </si>
  <si>
    <t>天津秀艺装饰工程有限公司</t>
  </si>
  <si>
    <t>MA05J6C91</t>
  </si>
  <si>
    <t>天津市精诚建筑装潢工程有限公司</t>
  </si>
  <si>
    <t>730376886</t>
  </si>
  <si>
    <t>天津临港股权投资基金管理有限公司</t>
  </si>
  <si>
    <t>MA05J9NN4</t>
  </si>
  <si>
    <t>天津市翔泰货运代理有限公司</t>
  </si>
  <si>
    <t>725707580</t>
  </si>
  <si>
    <t>天津雅丽格瑞家具销售有限公司</t>
  </si>
  <si>
    <t>75943038</t>
  </si>
  <si>
    <t>天津市宝玉物流有限公司</t>
  </si>
  <si>
    <t>MA06CQC80</t>
  </si>
  <si>
    <t>天津开发区太津商贸有限公司</t>
  </si>
  <si>
    <t>600865518</t>
  </si>
  <si>
    <t>天津莱格那斯科技发展有限公司</t>
  </si>
  <si>
    <t>727501180</t>
  </si>
  <si>
    <t>民福康物业服务(天津)有限公司</t>
  </si>
  <si>
    <t>93753916</t>
  </si>
  <si>
    <t>天津昊客健身服务有限责任公司</t>
  </si>
  <si>
    <t>MA05M2MH6</t>
  </si>
  <si>
    <t>天津百和至远医疗技术有限公司</t>
  </si>
  <si>
    <t>MA06AX7B1</t>
  </si>
  <si>
    <t>天津容大国际货运代理有限公司</t>
  </si>
  <si>
    <t>690675311</t>
  </si>
  <si>
    <t>天津普瑞韦尔电缆科技有限公司</t>
  </si>
  <si>
    <t>MA05LNFC2</t>
  </si>
  <si>
    <t>天津北海世纪物流有限公司</t>
  </si>
  <si>
    <t>660345231</t>
  </si>
  <si>
    <t>永正制衣(天津)有限公司</t>
  </si>
  <si>
    <t>600559553</t>
  </si>
  <si>
    <t>津瑞康(天津)精密机械有限公司</t>
  </si>
  <si>
    <t>MA06B4P96</t>
  </si>
  <si>
    <t>天津天晨科技有限公司</t>
  </si>
  <si>
    <t>MA05Q5PR7</t>
  </si>
  <si>
    <t>四合供应链管理（天津）有限公司</t>
  </si>
  <si>
    <t>MA05J0JT3</t>
  </si>
  <si>
    <t>天津市嘉津实业有限公司</t>
  </si>
  <si>
    <t>722988030</t>
  </si>
  <si>
    <t>天津易乐买电子商务有限公司</t>
  </si>
  <si>
    <t>34087947X</t>
  </si>
  <si>
    <t>天津伯仲佳和化工有限公司</t>
  </si>
  <si>
    <t>08659243X</t>
  </si>
  <si>
    <t>天津普开国际贸易有限公司</t>
  </si>
  <si>
    <t>598712159</t>
  </si>
  <si>
    <t>天津鸿鑫博远国际物流有限公司</t>
  </si>
  <si>
    <t>MA06GMAU9</t>
  </si>
  <si>
    <t>天津危伏智能装备有限公司</t>
  </si>
  <si>
    <t>MA06CJP92</t>
  </si>
  <si>
    <t>中国石油集团长城钻探工程有限公司井下作业分公司</t>
  </si>
  <si>
    <t>681874968</t>
  </si>
  <si>
    <t>车社（天津）网络科技有限公司</t>
  </si>
  <si>
    <t>MA06M0NH8</t>
  </si>
  <si>
    <t>天津永大报关行有限公司</t>
  </si>
  <si>
    <t>77732838X</t>
  </si>
  <si>
    <t>天津太平洋机电技术及设备有限公司</t>
  </si>
  <si>
    <t>600501028</t>
  </si>
  <si>
    <t>天津开发区化建技术开发有限公司</t>
  </si>
  <si>
    <t>730341798</t>
  </si>
  <si>
    <t>天津市尚家酒店管理有限公司</t>
  </si>
  <si>
    <t>578345777</t>
  </si>
  <si>
    <t>天津三金自动化科技有限公司</t>
  </si>
  <si>
    <t>770639302</t>
  </si>
  <si>
    <t>天津开发区泰翔机电工程有限公司</t>
  </si>
  <si>
    <t>700454900</t>
  </si>
  <si>
    <t>天津开发区大德工贸有限公司</t>
  </si>
  <si>
    <t>700581993</t>
  </si>
  <si>
    <t>天津盛鑫通物流有限公司</t>
  </si>
  <si>
    <t>673712889</t>
  </si>
  <si>
    <t>天津启盛国际贸易有限公司</t>
  </si>
  <si>
    <t>MA05KCGW7</t>
  </si>
  <si>
    <t>天津开发区海诚物流有限公司</t>
  </si>
  <si>
    <t>758128585</t>
  </si>
  <si>
    <t>天津鑫辉物资回收再利用有限公司</t>
  </si>
  <si>
    <t>780320004</t>
  </si>
  <si>
    <t>天津德为节能技术有限公司</t>
  </si>
  <si>
    <t>553400127</t>
  </si>
  <si>
    <t>天津德康国际货运代理有限公司</t>
  </si>
  <si>
    <t>700531945</t>
  </si>
  <si>
    <t>天津九宣科技开发有限公司</t>
  </si>
  <si>
    <t>690663521</t>
  </si>
  <si>
    <t>京津协创(天津)科技发展有限公司</t>
  </si>
  <si>
    <t>MA06ANH75</t>
  </si>
  <si>
    <t>天津小屋信息科技有限公司</t>
  </si>
  <si>
    <t>MA05XWM76</t>
  </si>
  <si>
    <t>贝壳技术有限公司</t>
  </si>
  <si>
    <t>MA05T57J3</t>
  </si>
  <si>
    <t>生态城</t>
  </si>
  <si>
    <t>沃泰克斯（天津）科技有限公司</t>
  </si>
  <si>
    <t>559475947</t>
  </si>
  <si>
    <t>天津交通巴士有限公司</t>
  </si>
  <si>
    <t>556519529</t>
  </si>
  <si>
    <t>天津维纳影业有限公司</t>
  </si>
  <si>
    <t>MA05JRQF7</t>
  </si>
  <si>
    <t>天津市鸿博宇物流有限公司</t>
  </si>
  <si>
    <t>MA05PG538</t>
  </si>
  <si>
    <t>天津创远商务秘书服务有限公司</t>
  </si>
  <si>
    <t>MA05JRGC9</t>
  </si>
  <si>
    <t>华慧云（天津）信息技术有限公司</t>
  </si>
  <si>
    <t>MA06HJWL2</t>
  </si>
  <si>
    <t>特力佳（天津）风电设备零部件有限公司</t>
  </si>
  <si>
    <t>792534915</t>
  </si>
  <si>
    <t>天津天一建设工程监理咨询有限公司</t>
  </si>
  <si>
    <t>572345872</t>
  </si>
  <si>
    <t>中福老龄产业开发（天津）有限公司</t>
  </si>
  <si>
    <t>300404904</t>
  </si>
  <si>
    <t>中福天河智慧养老产业运营管理（天津）有限公司</t>
  </si>
  <si>
    <t>MA06R5257</t>
  </si>
  <si>
    <t>天津宇轩财税咨询有限公司</t>
  </si>
  <si>
    <t>MA06P1EX0</t>
  </si>
  <si>
    <t>天津衡信滨投企业服务有限公司</t>
  </si>
  <si>
    <t>MA06K73A1</t>
  </si>
  <si>
    <t>湃方科技（天津）有限责任公司</t>
  </si>
  <si>
    <t>MA06ER520</t>
  </si>
  <si>
    <t>天津尚宅品墅装饰装修有限公司</t>
  </si>
  <si>
    <t>MA06KC8K9</t>
  </si>
  <si>
    <t>天津滨海新区建投房地产开发有限公司</t>
  </si>
  <si>
    <t>690671070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</si>
</sst>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22"/>
      <color indexed="8"/>
      <name val="宋体"/>
      <family val="0"/>
    </font>
    <font>
      <sz val="12"/>
      <color indexed="8"/>
      <name val="仿宋"/>
      <family val="3"/>
    </font>
    <font>
      <sz val="11"/>
      <name val="仿宋"/>
      <family val="3"/>
    </font>
    <font>
      <sz val="11"/>
      <color indexed="8"/>
      <name val="仿宋_GB2312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2"/>
      <color theme="1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22"/>
      <color theme="1"/>
      <name val="Calibri"/>
      <family val="0"/>
    </font>
    <font>
      <sz val="12"/>
      <color theme="1"/>
      <name val="仿宋"/>
      <family val="3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8" fillId="0" borderId="0">
      <alignment vertical="center"/>
      <protection/>
    </xf>
    <xf numFmtId="0" fontId="45" fillId="0" borderId="0">
      <alignment vertical="center"/>
      <protection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0" borderId="0">
      <alignment vertical="center"/>
      <protection/>
    </xf>
    <xf numFmtId="0" fontId="45" fillId="0" borderId="0">
      <alignment vertical="center"/>
      <protection/>
    </xf>
    <xf numFmtId="0" fontId="0" fillId="31" borderId="0" applyNumberFormat="0" applyBorder="0" applyAlignment="0" applyProtection="0"/>
    <xf numFmtId="0" fontId="46" fillId="16" borderId="0" applyNumberFormat="0" applyBorder="0" applyAlignment="0" applyProtection="0"/>
    <xf numFmtId="0" fontId="26" fillId="0" borderId="0">
      <alignment/>
      <protection/>
    </xf>
    <xf numFmtId="0" fontId="30" fillId="32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8" fillId="0" borderId="0" xfId="0" applyNumberFormat="1" applyFont="1" applyFill="1" applyAlignment="1">
      <alignment horizontal="center" vertical="center" wrapText="1"/>
    </xf>
    <xf numFmtId="0" fontId="48" fillId="0" borderId="0" xfId="0" applyNumberFormat="1" applyFont="1" applyFill="1" applyAlignment="1">
      <alignment horizontal="left" vertical="center" wrapText="1"/>
    </xf>
    <xf numFmtId="0" fontId="48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9" fillId="33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right" vertical="center" wrapText="1"/>
    </xf>
    <xf numFmtId="10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right" vertical="center" wrapText="1"/>
    </xf>
    <xf numFmtId="49" fontId="47" fillId="33" borderId="9" xfId="79" applyNumberFormat="1" applyFont="1" applyFill="1" applyBorder="1" applyAlignment="1">
      <alignment horizontal="left" vertical="center" wrapText="1"/>
      <protection/>
    </xf>
    <xf numFmtId="49" fontId="47" fillId="33" borderId="9" xfId="79" applyNumberFormat="1" applyFont="1" applyFill="1" applyBorder="1" applyAlignment="1">
      <alignment horizontal="center" vertical="center" wrapText="1"/>
      <protection/>
    </xf>
    <xf numFmtId="10" fontId="47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>
      <alignment horizontal="left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10" fontId="5" fillId="33" borderId="9" xfId="0" applyNumberFormat="1" applyFont="1" applyFill="1" applyBorder="1" applyAlignment="1" applyProtection="1">
      <alignment horizontal="center" vertical="center" wrapText="1"/>
      <protection/>
    </xf>
    <xf numFmtId="10" fontId="5" fillId="33" borderId="9" xfId="0" applyNumberFormat="1" applyFont="1" applyFill="1" applyBorder="1" applyAlignment="1">
      <alignment horizontal="center" vertical="center" wrapText="1"/>
    </xf>
    <xf numFmtId="49" fontId="47" fillId="33" borderId="9" xfId="94" applyNumberFormat="1" applyFont="1" applyFill="1" applyBorder="1" applyAlignment="1">
      <alignment horizontal="left" vertical="center" wrapText="1"/>
      <protection/>
    </xf>
    <xf numFmtId="49" fontId="47" fillId="33" borderId="9" xfId="94" applyNumberFormat="1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10" fontId="47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right" vertical="center"/>
    </xf>
    <xf numFmtId="0" fontId="5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right" vertical="center"/>
    </xf>
    <xf numFmtId="176" fontId="47" fillId="33" borderId="9" xfId="79" applyNumberFormat="1" applyFont="1" applyFill="1" applyBorder="1" applyAlignment="1">
      <alignment horizontal="left" vertical="center" wrapText="1"/>
      <protection/>
    </xf>
    <xf numFmtId="176" fontId="47" fillId="33" borderId="9" xfId="79" applyNumberFormat="1" applyFont="1" applyFill="1" applyBorder="1" applyAlignment="1">
      <alignment horizontal="center" vertical="center" wrapText="1"/>
      <protection/>
    </xf>
    <xf numFmtId="0" fontId="47" fillId="33" borderId="9" xfId="0" applyNumberFormat="1" applyFont="1" applyFill="1" applyBorder="1" applyAlignment="1">
      <alignment horizontal="right" vertical="center"/>
    </xf>
    <xf numFmtId="0" fontId="47" fillId="33" borderId="9" xfId="0" applyNumberFormat="1" applyFont="1" applyFill="1" applyBorder="1" applyAlignment="1">
      <alignment horizontal="right" vertical="center" wrapText="1"/>
    </xf>
    <xf numFmtId="9" fontId="47" fillId="33" borderId="9" xfId="25" applyFont="1" applyFill="1" applyBorder="1" applyAlignment="1" applyProtection="1">
      <alignment horizontal="left" vertical="center" wrapText="1"/>
      <protection/>
    </xf>
    <xf numFmtId="0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left" vertical="center" wrapText="1"/>
    </xf>
    <xf numFmtId="0" fontId="50" fillId="33" borderId="9" xfId="0" applyNumberFormat="1" applyFont="1" applyFill="1" applyBorder="1" applyAlignment="1">
      <alignment horizontal="right" vertical="center" wrapText="1"/>
    </xf>
  </cellXfs>
  <cellStyles count="8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15 2 2 2 2" xfId="44"/>
    <cellStyle name="汇总" xfId="45"/>
    <cellStyle name="好" xfId="46"/>
    <cellStyle name="常规 16" xfId="47"/>
    <cellStyle name="常规 21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常规 21 2" xfId="66"/>
    <cellStyle name="40% - 强调文字颜色 6" xfId="67"/>
    <cellStyle name="适中 2" xfId="68"/>
    <cellStyle name="常规 2 10" xfId="69"/>
    <cellStyle name="60% - 强调文字颜色 6" xfId="70"/>
    <cellStyle name="常规 13" xfId="71"/>
    <cellStyle name="常规 14" xfId="72"/>
    <cellStyle name="常规 10 2 2" xfId="73"/>
    <cellStyle name="常规 4 2" xfId="74"/>
    <cellStyle name="常规 17" xfId="75"/>
    <cellStyle name="常规 22" xfId="76"/>
    <cellStyle name="常规 19" xfId="77"/>
    <cellStyle name="常规 20" xfId="78"/>
    <cellStyle name="常规 2" xfId="79"/>
    <cellStyle name="常规 2 6 3 2" xfId="80"/>
    <cellStyle name="常规 15 2 2 2" xfId="81"/>
    <cellStyle name="常规 2 6 3" xfId="82"/>
    <cellStyle name="常规 20 2" xfId="83"/>
    <cellStyle name="常规 2 2 2 2 2" xfId="84"/>
    <cellStyle name="常规 2 2" xfId="85"/>
    <cellStyle name="常规 23" xfId="86"/>
    <cellStyle name="常规 2 8 2" xfId="87"/>
    <cellStyle name="常规 11 2 2" xfId="88"/>
    <cellStyle name="常规 3 3 3 2" xfId="89"/>
    <cellStyle name="常规 19 2" xfId="90"/>
    <cellStyle name="百分比 2" xfId="91"/>
    <cellStyle name="常规 178" xfId="92"/>
    <cellStyle name="常规 3 3" xfId="93"/>
    <cellStyle name="常规 3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7"/>
  <sheetViews>
    <sheetView tabSelected="1" zoomScaleSheetLayoutView="100" workbookViewId="0" topLeftCell="A760">
      <selection activeCell="C779" sqref="C779"/>
    </sheetView>
  </sheetViews>
  <sheetFormatPr defaultColWidth="8.8515625" defaultRowHeight="15"/>
  <cols>
    <col min="3" max="3" width="49.421875" style="3" customWidth="1"/>
    <col min="4" max="4" width="16.28125" style="0" customWidth="1"/>
    <col min="5" max="5" width="12.57421875" style="4" customWidth="1"/>
  </cols>
  <sheetData>
    <row r="1" spans="1:6" s="1" customFormat="1" ht="27.75">
      <c r="A1" s="5" t="s">
        <v>0</v>
      </c>
      <c r="B1" s="5"/>
      <c r="C1" s="6"/>
      <c r="D1" s="5"/>
      <c r="E1" s="7"/>
      <c r="F1" s="5"/>
    </row>
    <row r="2" spans="1:5" s="1" customFormat="1" ht="14.25">
      <c r="A2" s="8" t="s">
        <v>1</v>
      </c>
      <c r="B2" s="8"/>
      <c r="C2" s="9"/>
      <c r="D2" s="10"/>
      <c r="E2" s="11"/>
    </row>
    <row r="3" spans="1:6" s="2" customFormat="1" ht="30.7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ht="14.25">
      <c r="A4" s="13">
        <v>1</v>
      </c>
      <c r="B4" s="14" t="s">
        <v>8</v>
      </c>
      <c r="C4" s="15" t="s">
        <v>9</v>
      </c>
      <c r="D4" s="16" t="s">
        <v>10</v>
      </c>
      <c r="E4" s="17">
        <v>6340.75</v>
      </c>
      <c r="F4" s="18">
        <v>0</v>
      </c>
    </row>
    <row r="5" spans="1:6" ht="14.25">
      <c r="A5" s="13">
        <v>2</v>
      </c>
      <c r="B5" s="14" t="s">
        <v>8</v>
      </c>
      <c r="C5" s="15" t="s">
        <v>11</v>
      </c>
      <c r="D5" s="16" t="s">
        <v>12</v>
      </c>
      <c r="E5" s="17">
        <v>23732.19</v>
      </c>
      <c r="F5" s="18">
        <v>0</v>
      </c>
    </row>
    <row r="6" spans="1:6" ht="14.25">
      <c r="A6" s="13">
        <v>3</v>
      </c>
      <c r="B6" s="14" t="s">
        <v>8</v>
      </c>
      <c r="C6" s="15" t="s">
        <v>13</v>
      </c>
      <c r="D6" s="16" t="s">
        <v>14</v>
      </c>
      <c r="E6" s="17">
        <v>785.24</v>
      </c>
      <c r="F6" s="18">
        <v>0</v>
      </c>
    </row>
    <row r="7" spans="1:6" ht="14.25">
      <c r="A7" s="13">
        <v>4</v>
      </c>
      <c r="B7" s="14" t="s">
        <v>8</v>
      </c>
      <c r="C7" s="15" t="s">
        <v>15</v>
      </c>
      <c r="D7" s="16" t="s">
        <v>16</v>
      </c>
      <c r="E7" s="19">
        <v>201.84</v>
      </c>
      <c r="F7" s="18">
        <v>0</v>
      </c>
    </row>
    <row r="8" spans="1:6" ht="14.25">
      <c r="A8" s="13">
        <v>5</v>
      </c>
      <c r="B8" s="14" t="s">
        <v>8</v>
      </c>
      <c r="C8" s="20" t="s">
        <v>17</v>
      </c>
      <c r="D8" s="21" t="s">
        <v>18</v>
      </c>
      <c r="E8" s="17">
        <v>9273.31</v>
      </c>
      <c r="F8" s="18">
        <v>0</v>
      </c>
    </row>
    <row r="9" spans="1:6" ht="14.25">
      <c r="A9" s="13">
        <v>6</v>
      </c>
      <c r="B9" s="14" t="s">
        <v>8</v>
      </c>
      <c r="C9" s="20" t="s">
        <v>19</v>
      </c>
      <c r="D9" s="21" t="s">
        <v>20</v>
      </c>
      <c r="E9" s="19">
        <v>33948.1</v>
      </c>
      <c r="F9" s="18">
        <v>0.0106</v>
      </c>
    </row>
    <row r="10" spans="1:6" ht="14.25">
      <c r="A10" s="13">
        <v>7</v>
      </c>
      <c r="B10" s="14" t="s">
        <v>8</v>
      </c>
      <c r="C10" s="20" t="s">
        <v>21</v>
      </c>
      <c r="D10" s="21" t="s">
        <v>22</v>
      </c>
      <c r="E10" s="17">
        <v>7796.41</v>
      </c>
      <c r="F10" s="22">
        <v>0.037</v>
      </c>
    </row>
    <row r="11" spans="1:6" ht="14.25">
      <c r="A11" s="13">
        <v>8</v>
      </c>
      <c r="B11" s="14" t="s">
        <v>8</v>
      </c>
      <c r="C11" s="20" t="s">
        <v>23</v>
      </c>
      <c r="D11" s="21" t="s">
        <v>24</v>
      </c>
      <c r="E11" s="17">
        <v>3381</v>
      </c>
      <c r="F11" s="18">
        <v>0</v>
      </c>
    </row>
    <row r="12" spans="1:6" ht="14.25">
      <c r="A12" s="13">
        <v>9</v>
      </c>
      <c r="B12" s="14" t="s">
        <v>8</v>
      </c>
      <c r="C12" s="20" t="s">
        <v>25</v>
      </c>
      <c r="D12" s="21" t="s">
        <v>26</v>
      </c>
      <c r="E12" s="19">
        <v>23026.06</v>
      </c>
      <c r="F12" s="18">
        <v>0</v>
      </c>
    </row>
    <row r="13" spans="1:6" ht="14.25">
      <c r="A13" s="13">
        <v>10</v>
      </c>
      <c r="B13" s="14" t="s">
        <v>8</v>
      </c>
      <c r="C13" s="20" t="s">
        <v>27</v>
      </c>
      <c r="D13" s="21" t="s">
        <v>28</v>
      </c>
      <c r="E13" s="17">
        <v>23212.7</v>
      </c>
      <c r="F13" s="18">
        <v>0</v>
      </c>
    </row>
    <row r="14" spans="1:6" ht="14.25">
      <c r="A14" s="13">
        <v>11</v>
      </c>
      <c r="B14" s="14" t="s">
        <v>8</v>
      </c>
      <c r="C14" s="20" t="s">
        <v>29</v>
      </c>
      <c r="D14" s="21" t="s">
        <v>30</v>
      </c>
      <c r="E14" s="17">
        <v>54689.03</v>
      </c>
      <c r="F14" s="18">
        <v>0</v>
      </c>
    </row>
    <row r="15" spans="1:6" ht="14.25">
      <c r="A15" s="13">
        <v>12</v>
      </c>
      <c r="B15" s="14" t="s">
        <v>8</v>
      </c>
      <c r="C15" s="20" t="s">
        <v>31</v>
      </c>
      <c r="D15" s="21" t="s">
        <v>32</v>
      </c>
      <c r="E15" s="17">
        <v>98277.45</v>
      </c>
      <c r="F15" s="18">
        <v>0</v>
      </c>
    </row>
    <row r="16" spans="1:6" ht="14.25">
      <c r="A16" s="13">
        <v>13</v>
      </c>
      <c r="B16" s="14" t="s">
        <v>8</v>
      </c>
      <c r="C16" s="20" t="s">
        <v>33</v>
      </c>
      <c r="D16" s="21" t="s">
        <v>34</v>
      </c>
      <c r="E16" s="17">
        <v>32259.43</v>
      </c>
      <c r="F16" s="18">
        <v>0</v>
      </c>
    </row>
    <row r="17" spans="1:6" ht="14.25">
      <c r="A17" s="13">
        <v>14</v>
      </c>
      <c r="B17" s="14" t="s">
        <v>8</v>
      </c>
      <c r="C17" s="20" t="s">
        <v>35</v>
      </c>
      <c r="D17" s="21" t="s">
        <v>36</v>
      </c>
      <c r="E17" s="17">
        <v>10285.88</v>
      </c>
      <c r="F17" s="18">
        <v>0</v>
      </c>
    </row>
    <row r="18" spans="1:6" ht="14.25">
      <c r="A18" s="13">
        <v>15</v>
      </c>
      <c r="B18" s="14" t="s">
        <v>8</v>
      </c>
      <c r="C18" s="20" t="s">
        <v>37</v>
      </c>
      <c r="D18" s="21" t="s">
        <v>38</v>
      </c>
      <c r="E18" s="17">
        <v>2623.92</v>
      </c>
      <c r="F18" s="18">
        <v>0</v>
      </c>
    </row>
    <row r="19" spans="1:6" ht="14.25">
      <c r="A19" s="13">
        <v>16</v>
      </c>
      <c r="B19" s="14" t="s">
        <v>8</v>
      </c>
      <c r="C19" s="20" t="s">
        <v>39</v>
      </c>
      <c r="D19" s="21" t="s">
        <v>40</v>
      </c>
      <c r="E19" s="17">
        <v>2016.57</v>
      </c>
      <c r="F19" s="18">
        <v>0</v>
      </c>
    </row>
    <row r="20" spans="1:6" ht="14.25">
      <c r="A20" s="13">
        <v>17</v>
      </c>
      <c r="B20" s="14" t="s">
        <v>8</v>
      </c>
      <c r="C20" s="20" t="s">
        <v>41</v>
      </c>
      <c r="D20" s="21" t="s">
        <v>42</v>
      </c>
      <c r="E20" s="17">
        <v>11168.73</v>
      </c>
      <c r="F20" s="18">
        <v>0</v>
      </c>
    </row>
    <row r="21" spans="1:6" ht="14.25">
      <c r="A21" s="13">
        <v>18</v>
      </c>
      <c r="B21" s="14" t="s">
        <v>8</v>
      </c>
      <c r="C21" s="20" t="s">
        <v>43</v>
      </c>
      <c r="D21" s="21" t="s">
        <v>44</v>
      </c>
      <c r="E21" s="17">
        <v>7512.94</v>
      </c>
      <c r="F21" s="18">
        <v>0</v>
      </c>
    </row>
    <row r="22" spans="1:6" ht="14.25">
      <c r="A22" s="13">
        <v>19</v>
      </c>
      <c r="B22" s="14" t="s">
        <v>8</v>
      </c>
      <c r="C22" s="20" t="s">
        <v>45</v>
      </c>
      <c r="D22" s="21" t="s">
        <v>46</v>
      </c>
      <c r="E22" s="17">
        <v>5395.95</v>
      </c>
      <c r="F22" s="18">
        <v>0.0625</v>
      </c>
    </row>
    <row r="23" spans="1:6" ht="14.25">
      <c r="A23" s="13">
        <v>20</v>
      </c>
      <c r="B23" s="14" t="s">
        <v>8</v>
      </c>
      <c r="C23" s="20" t="s">
        <v>47</v>
      </c>
      <c r="D23" s="21" t="s">
        <v>48</v>
      </c>
      <c r="E23" s="17">
        <v>1976.46</v>
      </c>
      <c r="F23" s="18">
        <v>0</v>
      </c>
    </row>
    <row r="24" spans="1:6" ht="14.25">
      <c r="A24" s="13">
        <v>21</v>
      </c>
      <c r="B24" s="14" t="s">
        <v>8</v>
      </c>
      <c r="C24" s="15" t="s">
        <v>49</v>
      </c>
      <c r="D24" s="16" t="s">
        <v>50</v>
      </c>
      <c r="E24" s="17">
        <v>3087.84</v>
      </c>
      <c r="F24" s="18">
        <v>0</v>
      </c>
    </row>
    <row r="25" spans="1:6" ht="14.25">
      <c r="A25" s="13">
        <v>22</v>
      </c>
      <c r="B25" s="14" t="s">
        <v>8</v>
      </c>
      <c r="C25" s="15" t="s">
        <v>51</v>
      </c>
      <c r="D25" s="16" t="s">
        <v>52</v>
      </c>
      <c r="E25" s="17">
        <v>1092.84</v>
      </c>
      <c r="F25" s="18">
        <v>0</v>
      </c>
    </row>
    <row r="26" spans="1:6" ht="14.25">
      <c r="A26" s="13">
        <v>23</v>
      </c>
      <c r="B26" s="14" t="s">
        <v>8</v>
      </c>
      <c r="C26" s="15" t="s">
        <v>53</v>
      </c>
      <c r="D26" s="16" t="s">
        <v>54</v>
      </c>
      <c r="E26" s="17">
        <v>857.82</v>
      </c>
      <c r="F26" s="18">
        <v>0</v>
      </c>
    </row>
    <row r="27" spans="1:6" ht="14.25">
      <c r="A27" s="13">
        <v>24</v>
      </c>
      <c r="B27" s="14" t="s">
        <v>8</v>
      </c>
      <c r="C27" s="15" t="s">
        <v>55</v>
      </c>
      <c r="D27" s="16" t="s">
        <v>56</v>
      </c>
      <c r="E27" s="17">
        <v>201.84</v>
      </c>
      <c r="F27" s="18">
        <v>0</v>
      </c>
    </row>
    <row r="28" spans="1:6" ht="14.25">
      <c r="A28" s="13">
        <v>25</v>
      </c>
      <c r="B28" s="14" t="s">
        <v>8</v>
      </c>
      <c r="C28" s="15" t="s">
        <v>57</v>
      </c>
      <c r="D28" s="16" t="s">
        <v>58</v>
      </c>
      <c r="E28" s="17">
        <v>571.88</v>
      </c>
      <c r="F28" s="18">
        <v>0</v>
      </c>
    </row>
    <row r="29" spans="1:6" ht="14.25">
      <c r="A29" s="13">
        <v>26</v>
      </c>
      <c r="B29" s="14" t="s">
        <v>8</v>
      </c>
      <c r="C29" s="15" t="s">
        <v>59</v>
      </c>
      <c r="D29" s="16" t="s">
        <v>60</v>
      </c>
      <c r="E29" s="17">
        <v>683.16</v>
      </c>
      <c r="F29" s="18">
        <v>0</v>
      </c>
    </row>
    <row r="30" spans="1:6" ht="14.25">
      <c r="A30" s="13">
        <v>27</v>
      </c>
      <c r="B30" s="14" t="s">
        <v>8</v>
      </c>
      <c r="C30" s="15" t="s">
        <v>61</v>
      </c>
      <c r="D30" s="16" t="s">
        <v>62</v>
      </c>
      <c r="E30" s="17">
        <v>201.84</v>
      </c>
      <c r="F30" s="18">
        <v>0</v>
      </c>
    </row>
    <row r="31" spans="1:6" ht="14.25">
      <c r="A31" s="13">
        <v>28</v>
      </c>
      <c r="B31" s="14" t="s">
        <v>8</v>
      </c>
      <c r="C31" s="15" t="s">
        <v>63</v>
      </c>
      <c r="D31" s="16" t="s">
        <v>64</v>
      </c>
      <c r="E31" s="17">
        <v>328.44</v>
      </c>
      <c r="F31" s="18">
        <v>0</v>
      </c>
    </row>
    <row r="32" spans="1:6" ht="14.25">
      <c r="A32" s="13">
        <v>29</v>
      </c>
      <c r="B32" s="14" t="s">
        <v>8</v>
      </c>
      <c r="C32" s="15" t="s">
        <v>65</v>
      </c>
      <c r="D32" s="16" t="s">
        <v>66</v>
      </c>
      <c r="E32" s="17">
        <v>1010.42</v>
      </c>
      <c r="F32" s="18">
        <v>0</v>
      </c>
    </row>
    <row r="33" spans="1:6" ht="14.25">
      <c r="A33" s="13">
        <v>30</v>
      </c>
      <c r="B33" s="14" t="s">
        <v>8</v>
      </c>
      <c r="C33" s="15" t="s">
        <v>67</v>
      </c>
      <c r="D33" s="16" t="s">
        <v>68</v>
      </c>
      <c r="E33" s="17">
        <v>331501.64</v>
      </c>
      <c r="F33" s="18">
        <v>0</v>
      </c>
    </row>
    <row r="34" spans="1:6" ht="14.25">
      <c r="A34" s="13">
        <v>31</v>
      </c>
      <c r="B34" s="14" t="s">
        <v>8</v>
      </c>
      <c r="C34" s="15" t="s">
        <v>69</v>
      </c>
      <c r="D34" s="16" t="s">
        <v>70</v>
      </c>
      <c r="E34" s="17">
        <v>201.84</v>
      </c>
      <c r="F34" s="18">
        <v>0</v>
      </c>
    </row>
    <row r="35" spans="1:6" ht="14.25">
      <c r="A35" s="13">
        <v>32</v>
      </c>
      <c r="B35" s="14" t="s">
        <v>8</v>
      </c>
      <c r="C35" s="15" t="s">
        <v>71</v>
      </c>
      <c r="D35" s="16" t="s">
        <v>72</v>
      </c>
      <c r="E35" s="17">
        <v>1314.04</v>
      </c>
      <c r="F35" s="18">
        <v>0</v>
      </c>
    </row>
    <row r="36" spans="1:6" ht="14.25">
      <c r="A36" s="13">
        <v>33</v>
      </c>
      <c r="B36" s="14" t="s">
        <v>8</v>
      </c>
      <c r="C36" s="23" t="s">
        <v>73</v>
      </c>
      <c r="D36" s="24" t="s">
        <v>74</v>
      </c>
      <c r="E36" s="17">
        <v>57513.79</v>
      </c>
      <c r="F36" s="25">
        <v>0</v>
      </c>
    </row>
    <row r="37" spans="1:6" ht="14.25">
      <c r="A37" s="13">
        <v>34</v>
      </c>
      <c r="B37" s="14" t="s">
        <v>8</v>
      </c>
      <c r="C37" s="23" t="s">
        <v>75</v>
      </c>
      <c r="D37" s="24" t="s">
        <v>76</v>
      </c>
      <c r="E37" s="17">
        <v>201.84</v>
      </c>
      <c r="F37" s="26">
        <v>0</v>
      </c>
    </row>
    <row r="38" spans="1:6" ht="14.25">
      <c r="A38" s="13">
        <v>35</v>
      </c>
      <c r="B38" s="14" t="s">
        <v>8</v>
      </c>
      <c r="C38" s="15" t="s">
        <v>77</v>
      </c>
      <c r="D38" s="16" t="s">
        <v>78</v>
      </c>
      <c r="E38" s="17">
        <v>3818.14</v>
      </c>
      <c r="F38" s="18">
        <v>0</v>
      </c>
    </row>
    <row r="39" spans="1:6" ht="14.25">
      <c r="A39" s="13">
        <v>36</v>
      </c>
      <c r="B39" s="14" t="s">
        <v>8</v>
      </c>
      <c r="C39" s="15" t="s">
        <v>79</v>
      </c>
      <c r="D39" s="16" t="s">
        <v>80</v>
      </c>
      <c r="E39" s="17">
        <v>210</v>
      </c>
      <c r="F39" s="18">
        <v>0</v>
      </c>
    </row>
    <row r="40" spans="1:6" ht="14.25">
      <c r="A40" s="13">
        <v>37</v>
      </c>
      <c r="B40" s="14" t="s">
        <v>8</v>
      </c>
      <c r="C40" s="15" t="s">
        <v>81</v>
      </c>
      <c r="D40" s="16" t="s">
        <v>82</v>
      </c>
      <c r="E40" s="17">
        <v>403.68</v>
      </c>
      <c r="F40" s="18">
        <v>0</v>
      </c>
    </row>
    <row r="41" spans="1:6" ht="14.25">
      <c r="A41" s="13">
        <v>38</v>
      </c>
      <c r="B41" s="14" t="s">
        <v>8</v>
      </c>
      <c r="C41" s="15" t="s">
        <v>83</v>
      </c>
      <c r="D41" s="16" t="s">
        <v>84</v>
      </c>
      <c r="E41" s="17">
        <v>1076.48</v>
      </c>
      <c r="F41" s="18">
        <v>0</v>
      </c>
    </row>
    <row r="42" spans="1:6" ht="14.25">
      <c r="A42" s="13">
        <v>39</v>
      </c>
      <c r="B42" s="14" t="s">
        <v>8</v>
      </c>
      <c r="C42" s="15" t="s">
        <v>85</v>
      </c>
      <c r="D42" s="16" t="s">
        <v>86</v>
      </c>
      <c r="E42" s="17">
        <v>1017.36</v>
      </c>
      <c r="F42" s="18">
        <v>0</v>
      </c>
    </row>
    <row r="43" spans="1:6" ht="14.25">
      <c r="A43" s="13">
        <v>40</v>
      </c>
      <c r="B43" s="14" t="s">
        <v>8</v>
      </c>
      <c r="C43" s="15" t="s">
        <v>87</v>
      </c>
      <c r="D43" s="16" t="s">
        <v>88</v>
      </c>
      <c r="E43" s="17">
        <v>3910.07</v>
      </c>
      <c r="F43" s="18">
        <v>0</v>
      </c>
    </row>
    <row r="44" spans="1:6" ht="14.25">
      <c r="A44" s="13">
        <v>41</v>
      </c>
      <c r="B44" s="14" t="s">
        <v>8</v>
      </c>
      <c r="C44" s="15" t="s">
        <v>89</v>
      </c>
      <c r="D44" s="16" t="s">
        <v>90</v>
      </c>
      <c r="E44" s="17">
        <v>521.42</v>
      </c>
      <c r="F44" s="18">
        <v>0</v>
      </c>
    </row>
    <row r="45" spans="1:6" ht="14.25">
      <c r="A45" s="13">
        <v>42</v>
      </c>
      <c r="B45" s="14" t="s">
        <v>8</v>
      </c>
      <c r="C45" s="15" t="s">
        <v>91</v>
      </c>
      <c r="D45" s="16" t="s">
        <v>92</v>
      </c>
      <c r="E45" s="19">
        <v>5415.56</v>
      </c>
      <c r="F45" s="18">
        <v>0</v>
      </c>
    </row>
    <row r="46" spans="1:6" ht="14.25">
      <c r="A46" s="13">
        <v>43</v>
      </c>
      <c r="B46" s="14" t="s">
        <v>8</v>
      </c>
      <c r="C46" s="15" t="s">
        <v>93</v>
      </c>
      <c r="D46" s="16" t="s">
        <v>94</v>
      </c>
      <c r="E46" s="17">
        <v>3961.49</v>
      </c>
      <c r="F46" s="18">
        <v>0</v>
      </c>
    </row>
    <row r="47" spans="1:6" ht="14.25">
      <c r="A47" s="13">
        <v>44</v>
      </c>
      <c r="B47" s="14" t="s">
        <v>8</v>
      </c>
      <c r="C47" s="15" t="s">
        <v>95</v>
      </c>
      <c r="D47" s="16" t="s">
        <v>96</v>
      </c>
      <c r="E47" s="19">
        <v>42166.31</v>
      </c>
      <c r="F47" s="18">
        <v>0.0133</v>
      </c>
    </row>
    <row r="48" spans="1:6" ht="14.25">
      <c r="A48" s="13">
        <v>45</v>
      </c>
      <c r="B48" s="14" t="s">
        <v>8</v>
      </c>
      <c r="C48" s="15" t="s">
        <v>97</v>
      </c>
      <c r="D48" s="16" t="s">
        <v>98</v>
      </c>
      <c r="E48" s="17">
        <v>1412.88</v>
      </c>
      <c r="F48" s="18">
        <v>0</v>
      </c>
    </row>
    <row r="49" spans="1:6" ht="14.25">
      <c r="A49" s="13">
        <v>46</v>
      </c>
      <c r="B49" s="14" t="s">
        <v>8</v>
      </c>
      <c r="C49" s="15" t="s">
        <v>99</v>
      </c>
      <c r="D49" s="16" t="s">
        <v>100</v>
      </c>
      <c r="E49" s="17">
        <v>2220.24</v>
      </c>
      <c r="F49" s="18">
        <v>0</v>
      </c>
    </row>
    <row r="50" spans="1:6" ht="14.25">
      <c r="A50" s="13">
        <v>47</v>
      </c>
      <c r="B50" s="14" t="s">
        <v>8</v>
      </c>
      <c r="C50" s="15" t="s">
        <v>101</v>
      </c>
      <c r="D50" s="16" t="s">
        <v>102</v>
      </c>
      <c r="E50" s="17">
        <v>1110.12</v>
      </c>
      <c r="F50" s="18">
        <v>0</v>
      </c>
    </row>
    <row r="51" spans="1:6" ht="14.25">
      <c r="A51" s="13">
        <v>48</v>
      </c>
      <c r="B51" s="14" t="s">
        <v>8</v>
      </c>
      <c r="C51" s="15" t="s">
        <v>103</v>
      </c>
      <c r="D51" s="16" t="s">
        <v>104</v>
      </c>
      <c r="E51" s="17">
        <v>201.84</v>
      </c>
      <c r="F51" s="18">
        <v>0</v>
      </c>
    </row>
    <row r="52" spans="1:6" ht="14.25">
      <c r="A52" s="13">
        <v>49</v>
      </c>
      <c r="B52" s="14" t="s">
        <v>8</v>
      </c>
      <c r="C52" s="15" t="s">
        <v>105</v>
      </c>
      <c r="D52" s="16" t="s">
        <v>106</v>
      </c>
      <c r="E52" s="19">
        <v>765.06</v>
      </c>
      <c r="F52" s="18">
        <v>0</v>
      </c>
    </row>
    <row r="53" spans="1:6" ht="14.25">
      <c r="A53" s="13">
        <v>50</v>
      </c>
      <c r="B53" s="14" t="s">
        <v>8</v>
      </c>
      <c r="C53" s="15" t="s">
        <v>107</v>
      </c>
      <c r="D53" s="16" t="s">
        <v>108</v>
      </c>
      <c r="E53" s="17">
        <v>201.84</v>
      </c>
      <c r="F53" s="18">
        <v>0</v>
      </c>
    </row>
    <row r="54" spans="1:6" ht="14.25">
      <c r="A54" s="13">
        <v>51</v>
      </c>
      <c r="B54" s="14" t="s">
        <v>8</v>
      </c>
      <c r="C54" s="15" t="s">
        <v>109</v>
      </c>
      <c r="D54" s="16" t="s">
        <v>110</v>
      </c>
      <c r="E54" s="17">
        <v>612.5</v>
      </c>
      <c r="F54" s="18">
        <v>0</v>
      </c>
    </row>
    <row r="55" spans="1:6" ht="14.25">
      <c r="A55" s="13">
        <v>52</v>
      </c>
      <c r="B55" s="14" t="s">
        <v>8</v>
      </c>
      <c r="C55" s="15" t="s">
        <v>111</v>
      </c>
      <c r="D55" s="16" t="s">
        <v>112</v>
      </c>
      <c r="E55" s="17">
        <v>778.04</v>
      </c>
      <c r="F55" s="18">
        <v>0</v>
      </c>
    </row>
    <row r="56" spans="1:6" ht="14.25">
      <c r="A56" s="13">
        <v>53</v>
      </c>
      <c r="B56" s="14" t="s">
        <v>8</v>
      </c>
      <c r="C56" s="15" t="s">
        <v>113</v>
      </c>
      <c r="D56" s="16" t="s">
        <v>114</v>
      </c>
      <c r="E56" s="17">
        <v>756.9</v>
      </c>
      <c r="F56" s="18">
        <v>0</v>
      </c>
    </row>
    <row r="57" spans="1:6" ht="14.25">
      <c r="A57" s="13">
        <v>54</v>
      </c>
      <c r="B57" s="14" t="s">
        <v>8</v>
      </c>
      <c r="C57" s="15" t="s">
        <v>115</v>
      </c>
      <c r="D57" s="16" t="s">
        <v>116</v>
      </c>
      <c r="E57" s="17">
        <v>403.68</v>
      </c>
      <c r="F57" s="18">
        <v>0</v>
      </c>
    </row>
    <row r="58" spans="1:6" ht="14.25">
      <c r="A58" s="13">
        <v>55</v>
      </c>
      <c r="B58" s="14" t="s">
        <v>8</v>
      </c>
      <c r="C58" s="15" t="s">
        <v>117</v>
      </c>
      <c r="D58" s="16" t="s">
        <v>118</v>
      </c>
      <c r="E58" s="19">
        <v>506.4</v>
      </c>
      <c r="F58" s="18">
        <v>0</v>
      </c>
    </row>
    <row r="59" spans="1:6" ht="14.25">
      <c r="A59" s="13">
        <v>56</v>
      </c>
      <c r="B59" s="14" t="s">
        <v>8</v>
      </c>
      <c r="C59" s="15" t="s">
        <v>119</v>
      </c>
      <c r="D59" s="16" t="s">
        <v>120</v>
      </c>
      <c r="E59" s="17">
        <v>470.96</v>
      </c>
      <c r="F59" s="18">
        <v>0</v>
      </c>
    </row>
    <row r="60" spans="1:6" ht="14.25">
      <c r="A60" s="13">
        <v>57</v>
      </c>
      <c r="B60" s="14" t="s">
        <v>8</v>
      </c>
      <c r="C60" s="15" t="s">
        <v>121</v>
      </c>
      <c r="D60" s="16" t="s">
        <v>122</v>
      </c>
      <c r="E60" s="17">
        <v>370.04</v>
      </c>
      <c r="F60" s="18">
        <v>0</v>
      </c>
    </row>
    <row r="61" spans="1:6" ht="14.25">
      <c r="A61" s="13">
        <v>58</v>
      </c>
      <c r="B61" s="14" t="s">
        <v>8</v>
      </c>
      <c r="C61" s="15" t="s">
        <v>123</v>
      </c>
      <c r="D61" s="16" t="s">
        <v>124</v>
      </c>
      <c r="E61" s="17">
        <v>252.3</v>
      </c>
      <c r="F61" s="18">
        <v>0</v>
      </c>
    </row>
    <row r="62" spans="1:6" ht="14.25">
      <c r="A62" s="13">
        <v>59</v>
      </c>
      <c r="B62" s="14" t="s">
        <v>8</v>
      </c>
      <c r="C62" s="15" t="s">
        <v>125</v>
      </c>
      <c r="D62" s="16" t="s">
        <v>126</v>
      </c>
      <c r="E62" s="17">
        <v>5330.94</v>
      </c>
      <c r="F62" s="18">
        <v>0</v>
      </c>
    </row>
    <row r="63" spans="1:6" ht="14.25">
      <c r="A63" s="13">
        <v>60</v>
      </c>
      <c r="B63" s="14" t="s">
        <v>8</v>
      </c>
      <c r="C63" s="15" t="s">
        <v>127</v>
      </c>
      <c r="D63" s="16" t="s">
        <v>128</v>
      </c>
      <c r="E63" s="17">
        <v>3700.4</v>
      </c>
      <c r="F63" s="18">
        <v>0</v>
      </c>
    </row>
    <row r="64" spans="1:6" ht="14.25">
      <c r="A64" s="13">
        <v>61</v>
      </c>
      <c r="B64" s="14" t="s">
        <v>8</v>
      </c>
      <c r="C64" s="15" t="s">
        <v>129</v>
      </c>
      <c r="D64" s="16" t="s">
        <v>130</v>
      </c>
      <c r="E64" s="17">
        <v>201.84</v>
      </c>
      <c r="F64" s="18">
        <v>0</v>
      </c>
    </row>
    <row r="65" spans="1:6" ht="14.25">
      <c r="A65" s="13">
        <v>62</v>
      </c>
      <c r="B65" s="14" t="s">
        <v>8</v>
      </c>
      <c r="C65" s="15" t="s">
        <v>131</v>
      </c>
      <c r="D65" s="16" t="s">
        <v>132</v>
      </c>
      <c r="E65" s="17">
        <v>1410</v>
      </c>
      <c r="F65" s="18">
        <v>0</v>
      </c>
    </row>
    <row r="66" spans="1:6" ht="14.25">
      <c r="A66" s="13">
        <v>63</v>
      </c>
      <c r="B66" s="14" t="s">
        <v>8</v>
      </c>
      <c r="C66" s="15" t="s">
        <v>133</v>
      </c>
      <c r="D66" s="16" t="s">
        <v>134</v>
      </c>
      <c r="E66" s="17">
        <v>522</v>
      </c>
      <c r="F66" s="18">
        <v>0</v>
      </c>
    </row>
    <row r="67" spans="1:6" ht="14.25">
      <c r="A67" s="13">
        <v>64</v>
      </c>
      <c r="B67" s="14" t="s">
        <v>8</v>
      </c>
      <c r="C67" s="15" t="s">
        <v>135</v>
      </c>
      <c r="D67" s="16" t="s">
        <v>136</v>
      </c>
      <c r="E67" s="17">
        <v>360</v>
      </c>
      <c r="F67" s="18">
        <v>0</v>
      </c>
    </row>
    <row r="68" spans="1:6" ht="14.25">
      <c r="A68" s="13">
        <v>65</v>
      </c>
      <c r="B68" s="14" t="s">
        <v>8</v>
      </c>
      <c r="C68" s="15" t="s">
        <v>137</v>
      </c>
      <c r="D68" s="16" t="s">
        <v>138</v>
      </c>
      <c r="E68" s="17">
        <v>1082.36</v>
      </c>
      <c r="F68" s="18">
        <v>0</v>
      </c>
    </row>
    <row r="69" spans="1:6" ht="14.25">
      <c r="A69" s="13">
        <v>66</v>
      </c>
      <c r="B69" s="14" t="s">
        <v>8</v>
      </c>
      <c r="C69" s="15" t="s">
        <v>139</v>
      </c>
      <c r="D69" s="16" t="s">
        <v>140</v>
      </c>
      <c r="E69" s="17">
        <v>605.52</v>
      </c>
      <c r="F69" s="18">
        <v>0</v>
      </c>
    </row>
    <row r="70" spans="1:6" ht="14.25">
      <c r="A70" s="13">
        <v>67</v>
      </c>
      <c r="B70" s="14" t="s">
        <v>8</v>
      </c>
      <c r="C70" s="15" t="s">
        <v>141</v>
      </c>
      <c r="D70" s="16" t="s">
        <v>142</v>
      </c>
      <c r="E70" s="17">
        <v>201.84</v>
      </c>
      <c r="F70" s="18">
        <v>0</v>
      </c>
    </row>
    <row r="71" spans="1:6" ht="14.25">
      <c r="A71" s="13">
        <v>68</v>
      </c>
      <c r="B71" s="14" t="s">
        <v>8</v>
      </c>
      <c r="C71" s="15" t="s">
        <v>143</v>
      </c>
      <c r="D71" s="16" t="s">
        <v>144</v>
      </c>
      <c r="E71" s="17">
        <v>1636.44</v>
      </c>
      <c r="F71" s="22">
        <v>0</v>
      </c>
    </row>
    <row r="72" spans="1:6" ht="14.25">
      <c r="A72" s="13">
        <v>69</v>
      </c>
      <c r="B72" s="14" t="s">
        <v>8</v>
      </c>
      <c r="C72" s="15" t="s">
        <v>145</v>
      </c>
      <c r="D72" s="16" t="s">
        <v>146</v>
      </c>
      <c r="E72" s="17">
        <v>2741.3</v>
      </c>
      <c r="F72" s="18">
        <v>0</v>
      </c>
    </row>
    <row r="73" spans="1:6" ht="14.25">
      <c r="A73" s="13">
        <v>70</v>
      </c>
      <c r="B73" s="14" t="s">
        <v>8</v>
      </c>
      <c r="C73" s="15" t="s">
        <v>147</v>
      </c>
      <c r="D73" s="16" t="s">
        <v>148</v>
      </c>
      <c r="E73" s="17">
        <v>536.5</v>
      </c>
      <c r="F73" s="18">
        <v>0</v>
      </c>
    </row>
    <row r="74" spans="1:6" ht="14.25">
      <c r="A74" s="13">
        <v>71</v>
      </c>
      <c r="B74" s="14" t="s">
        <v>8</v>
      </c>
      <c r="C74" s="15" t="s">
        <v>149</v>
      </c>
      <c r="D74" s="16" t="s">
        <v>150</v>
      </c>
      <c r="E74" s="17">
        <v>3283</v>
      </c>
      <c r="F74" s="18">
        <v>0</v>
      </c>
    </row>
    <row r="75" spans="1:6" ht="14.25">
      <c r="A75" s="13">
        <v>72</v>
      </c>
      <c r="B75" s="14" t="s">
        <v>8</v>
      </c>
      <c r="C75" s="15" t="s">
        <v>151</v>
      </c>
      <c r="D75" s="16" t="s">
        <v>152</v>
      </c>
      <c r="E75" s="17">
        <v>2643.46</v>
      </c>
      <c r="F75" s="18">
        <v>0</v>
      </c>
    </row>
    <row r="76" spans="1:6" ht="14.25">
      <c r="A76" s="13">
        <v>73</v>
      </c>
      <c r="B76" s="14" t="s">
        <v>8</v>
      </c>
      <c r="C76" s="15" t="s">
        <v>153</v>
      </c>
      <c r="D76" s="16" t="s">
        <v>154</v>
      </c>
      <c r="E76" s="17">
        <v>1407.06</v>
      </c>
      <c r="F76" s="18">
        <v>0</v>
      </c>
    </row>
    <row r="77" spans="1:6" ht="14.25">
      <c r="A77" s="13">
        <v>74</v>
      </c>
      <c r="B77" s="14" t="s">
        <v>8</v>
      </c>
      <c r="C77" s="15" t="s">
        <v>155</v>
      </c>
      <c r="D77" s="16" t="s">
        <v>156</v>
      </c>
      <c r="E77" s="19">
        <v>14471.64</v>
      </c>
      <c r="F77" s="18">
        <v>0</v>
      </c>
    </row>
    <row r="78" spans="1:6" ht="14.25">
      <c r="A78" s="13">
        <v>75</v>
      </c>
      <c r="B78" s="14" t="s">
        <v>8</v>
      </c>
      <c r="C78" s="15" t="s">
        <v>157</v>
      </c>
      <c r="D78" s="16" t="s">
        <v>158</v>
      </c>
      <c r="E78" s="17">
        <v>2620.4</v>
      </c>
      <c r="F78" s="18">
        <v>0</v>
      </c>
    </row>
    <row r="79" spans="1:6" ht="14.25">
      <c r="A79" s="13">
        <v>76</v>
      </c>
      <c r="B79" s="14" t="s">
        <v>8</v>
      </c>
      <c r="C79" s="15" t="s">
        <v>159</v>
      </c>
      <c r="D79" s="16" t="s">
        <v>160</v>
      </c>
      <c r="E79" s="17">
        <v>2822.8</v>
      </c>
      <c r="F79" s="18">
        <v>0</v>
      </c>
    </row>
    <row r="80" spans="1:6" ht="14.25">
      <c r="A80" s="13">
        <v>77</v>
      </c>
      <c r="B80" s="14" t="s">
        <v>8</v>
      </c>
      <c r="C80" s="15" t="s">
        <v>161</v>
      </c>
      <c r="D80" s="16" t="s">
        <v>162</v>
      </c>
      <c r="E80" s="17">
        <v>1019.34</v>
      </c>
      <c r="F80" s="18">
        <v>0</v>
      </c>
    </row>
    <row r="81" spans="1:6" ht="14.25">
      <c r="A81" s="13">
        <v>78</v>
      </c>
      <c r="B81" s="14" t="s">
        <v>8</v>
      </c>
      <c r="C81" s="15" t="s">
        <v>163</v>
      </c>
      <c r="D81" s="16" t="s">
        <v>164</v>
      </c>
      <c r="E81" s="19">
        <v>6004.74</v>
      </c>
      <c r="F81" s="18">
        <v>0.0333</v>
      </c>
    </row>
    <row r="82" spans="1:6" ht="14.25">
      <c r="A82" s="13">
        <v>79</v>
      </c>
      <c r="B82" s="14" t="s">
        <v>8</v>
      </c>
      <c r="C82" s="15" t="s">
        <v>165</v>
      </c>
      <c r="D82" s="16" t="s">
        <v>166</v>
      </c>
      <c r="E82" s="19">
        <v>5080.54</v>
      </c>
      <c r="F82" s="18">
        <v>0</v>
      </c>
    </row>
    <row r="83" spans="1:6" ht="14.25">
      <c r="A83" s="13">
        <v>80</v>
      </c>
      <c r="B83" s="14" t="s">
        <v>8</v>
      </c>
      <c r="C83" s="15" t="s">
        <v>167</v>
      </c>
      <c r="D83" s="16" t="s">
        <v>168</v>
      </c>
      <c r="E83" s="17">
        <v>370.04</v>
      </c>
      <c r="F83" s="18">
        <v>0</v>
      </c>
    </row>
    <row r="84" spans="1:6" ht="14.25">
      <c r="A84" s="13">
        <v>81</v>
      </c>
      <c r="B84" s="14" t="s">
        <v>8</v>
      </c>
      <c r="C84" s="15" t="s">
        <v>169</v>
      </c>
      <c r="D84" s="16" t="s">
        <v>170</v>
      </c>
      <c r="E84" s="17">
        <v>3986.34</v>
      </c>
      <c r="F84" s="18">
        <v>0</v>
      </c>
    </row>
    <row r="85" spans="1:6" ht="14.25">
      <c r="A85" s="13">
        <v>82</v>
      </c>
      <c r="B85" s="14" t="s">
        <v>8</v>
      </c>
      <c r="C85" s="15" t="s">
        <v>171</v>
      </c>
      <c r="D85" s="16" t="s">
        <v>172</v>
      </c>
      <c r="E85" s="17">
        <v>235.48</v>
      </c>
      <c r="F85" s="18">
        <v>0</v>
      </c>
    </row>
    <row r="86" spans="1:6" ht="14.25">
      <c r="A86" s="13">
        <v>83</v>
      </c>
      <c r="B86" s="14" t="s">
        <v>8</v>
      </c>
      <c r="C86" s="15" t="s">
        <v>173</v>
      </c>
      <c r="D86" s="16" t="s">
        <v>174</v>
      </c>
      <c r="E86" s="17">
        <v>210</v>
      </c>
      <c r="F86" s="18">
        <v>0</v>
      </c>
    </row>
    <row r="87" spans="1:6" ht="14.25">
      <c r="A87" s="13">
        <v>84</v>
      </c>
      <c r="B87" s="14" t="s">
        <v>8</v>
      </c>
      <c r="C87" s="15" t="s">
        <v>175</v>
      </c>
      <c r="D87" s="16" t="s">
        <v>176</v>
      </c>
      <c r="E87" s="17">
        <v>1349.04</v>
      </c>
      <c r="F87" s="18">
        <v>0</v>
      </c>
    </row>
    <row r="88" spans="1:6" ht="14.25">
      <c r="A88" s="13">
        <v>85</v>
      </c>
      <c r="B88" s="14" t="s">
        <v>8</v>
      </c>
      <c r="C88" s="15" t="s">
        <v>177</v>
      </c>
      <c r="D88" s="16" t="s">
        <v>178</v>
      </c>
      <c r="E88" s="19">
        <v>6712.5</v>
      </c>
      <c r="F88" s="18">
        <v>0</v>
      </c>
    </row>
    <row r="89" spans="1:6" ht="14.25">
      <c r="A89" s="13">
        <v>86</v>
      </c>
      <c r="B89" s="14" t="s">
        <v>8</v>
      </c>
      <c r="C89" s="15" t="s">
        <v>179</v>
      </c>
      <c r="D89" s="16" t="s">
        <v>180</v>
      </c>
      <c r="E89" s="17">
        <v>101345.35</v>
      </c>
      <c r="F89" s="18">
        <v>0.0043</v>
      </c>
    </row>
    <row r="90" spans="1:6" ht="14.25">
      <c r="A90" s="13">
        <v>87</v>
      </c>
      <c r="B90" s="14" t="s">
        <v>8</v>
      </c>
      <c r="C90" s="15" t="s">
        <v>181</v>
      </c>
      <c r="D90" s="16" t="s">
        <v>182</v>
      </c>
      <c r="E90" s="17">
        <v>2708.02</v>
      </c>
      <c r="F90" s="18">
        <v>0</v>
      </c>
    </row>
    <row r="91" spans="1:6" ht="14.25">
      <c r="A91" s="13">
        <v>88</v>
      </c>
      <c r="B91" s="14" t="s">
        <v>8</v>
      </c>
      <c r="C91" s="15" t="s">
        <v>183</v>
      </c>
      <c r="D91" s="16" t="s">
        <v>184</v>
      </c>
      <c r="E91" s="17">
        <v>14117.2</v>
      </c>
      <c r="F91" s="18">
        <v>0</v>
      </c>
    </row>
    <row r="92" spans="1:6" ht="14.25">
      <c r="A92" s="13">
        <v>89</v>
      </c>
      <c r="B92" s="14" t="s">
        <v>8</v>
      </c>
      <c r="C92" s="15" t="s">
        <v>185</v>
      </c>
      <c r="D92" s="16" t="s">
        <v>186</v>
      </c>
      <c r="E92" s="17">
        <v>26834.02</v>
      </c>
      <c r="F92" s="18">
        <v>0</v>
      </c>
    </row>
    <row r="93" spans="1:6" ht="14.25">
      <c r="A93" s="13">
        <v>90</v>
      </c>
      <c r="B93" s="14" t="s">
        <v>8</v>
      </c>
      <c r="C93" s="15" t="s">
        <v>187</v>
      </c>
      <c r="D93" s="16" t="s">
        <v>188</v>
      </c>
      <c r="E93" s="17">
        <v>1440</v>
      </c>
      <c r="F93" s="18">
        <v>0</v>
      </c>
    </row>
    <row r="94" spans="1:6" ht="14.25">
      <c r="A94" s="13">
        <v>91</v>
      </c>
      <c r="B94" s="14" t="s">
        <v>8</v>
      </c>
      <c r="C94" s="15" t="s">
        <v>189</v>
      </c>
      <c r="D94" s="16" t="s">
        <v>190</v>
      </c>
      <c r="E94" s="17">
        <v>1328.78</v>
      </c>
      <c r="F94" s="18">
        <v>0</v>
      </c>
    </row>
    <row r="95" spans="1:6" ht="14.25">
      <c r="A95" s="13">
        <v>92</v>
      </c>
      <c r="B95" s="14" t="s">
        <v>8</v>
      </c>
      <c r="C95" s="15" t="s">
        <v>191</v>
      </c>
      <c r="D95" s="16" t="s">
        <v>192</v>
      </c>
      <c r="E95" s="17">
        <v>7380.1</v>
      </c>
      <c r="F95" s="18">
        <v>0</v>
      </c>
    </row>
    <row r="96" spans="1:6" ht="14.25">
      <c r="A96" s="13">
        <v>93</v>
      </c>
      <c r="B96" s="14" t="s">
        <v>8</v>
      </c>
      <c r="C96" s="15" t="s">
        <v>193</v>
      </c>
      <c r="D96" s="16" t="s">
        <v>194</v>
      </c>
      <c r="E96" s="17">
        <v>5802.52</v>
      </c>
      <c r="F96" s="18">
        <v>0</v>
      </c>
    </row>
    <row r="97" spans="1:6" ht="14.25">
      <c r="A97" s="13">
        <v>94</v>
      </c>
      <c r="B97" s="14" t="s">
        <v>8</v>
      </c>
      <c r="C97" s="15" t="s">
        <v>195</v>
      </c>
      <c r="D97" s="16" t="s">
        <v>196</v>
      </c>
      <c r="E97" s="17">
        <v>161353.49</v>
      </c>
      <c r="F97" s="18">
        <v>0</v>
      </c>
    </row>
    <row r="98" spans="1:6" ht="14.25">
      <c r="A98" s="13">
        <v>95</v>
      </c>
      <c r="B98" s="14" t="s">
        <v>8</v>
      </c>
      <c r="C98" s="15" t="s">
        <v>197</v>
      </c>
      <c r="D98" s="16" t="s">
        <v>198</v>
      </c>
      <c r="E98" s="17">
        <v>36840.72</v>
      </c>
      <c r="F98" s="18">
        <v>0</v>
      </c>
    </row>
    <row r="99" spans="1:6" ht="14.25">
      <c r="A99" s="13">
        <v>96</v>
      </c>
      <c r="B99" s="14" t="s">
        <v>8</v>
      </c>
      <c r="C99" s="15" t="s">
        <v>199</v>
      </c>
      <c r="D99" s="16" t="s">
        <v>200</v>
      </c>
      <c r="E99" s="17">
        <v>201.84</v>
      </c>
      <c r="F99" s="18">
        <v>0</v>
      </c>
    </row>
    <row r="100" spans="1:6" ht="14.25">
      <c r="A100" s="13">
        <v>97</v>
      </c>
      <c r="B100" s="14" t="s">
        <v>8</v>
      </c>
      <c r="C100" s="15" t="s">
        <v>201</v>
      </c>
      <c r="D100" s="16" t="s">
        <v>202</v>
      </c>
      <c r="E100" s="17">
        <v>774.18</v>
      </c>
      <c r="F100" s="18">
        <v>0</v>
      </c>
    </row>
    <row r="101" spans="1:6" ht="14.25">
      <c r="A101" s="13">
        <v>98</v>
      </c>
      <c r="B101" s="14" t="s">
        <v>8</v>
      </c>
      <c r="C101" s="15" t="s">
        <v>203</v>
      </c>
      <c r="D101" s="16" t="s">
        <v>204</v>
      </c>
      <c r="E101" s="17">
        <v>11010.84</v>
      </c>
      <c r="F101" s="18">
        <v>0</v>
      </c>
    </row>
    <row r="102" spans="1:6" ht="14.25">
      <c r="A102" s="13">
        <v>99</v>
      </c>
      <c r="B102" s="14" t="s">
        <v>8</v>
      </c>
      <c r="C102" s="15" t="s">
        <v>205</v>
      </c>
      <c r="D102" s="16" t="s">
        <v>206</v>
      </c>
      <c r="E102" s="17">
        <v>3711.84</v>
      </c>
      <c r="F102" s="18">
        <v>0</v>
      </c>
    </row>
    <row r="103" spans="1:6" ht="14.25">
      <c r="A103" s="13">
        <v>100</v>
      </c>
      <c r="B103" s="14" t="s">
        <v>8</v>
      </c>
      <c r="C103" s="15" t="s">
        <v>207</v>
      </c>
      <c r="D103" s="16" t="s">
        <v>208</v>
      </c>
      <c r="E103" s="17">
        <v>1026.02</v>
      </c>
      <c r="F103" s="18">
        <v>0</v>
      </c>
    </row>
    <row r="104" spans="1:6" ht="14.25">
      <c r="A104" s="13">
        <v>101</v>
      </c>
      <c r="B104" s="14" t="s">
        <v>8</v>
      </c>
      <c r="C104" s="15" t="s">
        <v>209</v>
      </c>
      <c r="D104" s="16" t="s">
        <v>210</v>
      </c>
      <c r="E104" s="17">
        <v>1686.33</v>
      </c>
      <c r="F104" s="18">
        <v>0</v>
      </c>
    </row>
    <row r="105" spans="1:6" ht="14.25">
      <c r="A105" s="13">
        <v>102</v>
      </c>
      <c r="B105" s="14" t="s">
        <v>8</v>
      </c>
      <c r="C105" s="15" t="s">
        <v>211</v>
      </c>
      <c r="D105" s="16" t="s">
        <v>212</v>
      </c>
      <c r="E105" s="17">
        <v>201.84</v>
      </c>
      <c r="F105" s="18">
        <v>0</v>
      </c>
    </row>
    <row r="106" spans="1:6" ht="14.25">
      <c r="A106" s="13">
        <v>103</v>
      </c>
      <c r="B106" s="14" t="s">
        <v>8</v>
      </c>
      <c r="C106" s="15" t="s">
        <v>213</v>
      </c>
      <c r="D106" s="16" t="s">
        <v>214</v>
      </c>
      <c r="E106" s="17">
        <v>1749.28</v>
      </c>
      <c r="F106" s="18">
        <v>0</v>
      </c>
    </row>
    <row r="107" spans="1:6" ht="14.25">
      <c r="A107" s="13">
        <v>104</v>
      </c>
      <c r="B107" s="14" t="s">
        <v>8</v>
      </c>
      <c r="C107" s="15" t="s">
        <v>215</v>
      </c>
      <c r="D107" s="16" t="s">
        <v>216</v>
      </c>
      <c r="E107" s="17">
        <v>1917.48</v>
      </c>
      <c r="F107" s="18">
        <v>0</v>
      </c>
    </row>
    <row r="108" spans="1:6" ht="14.25">
      <c r="A108" s="13">
        <v>105</v>
      </c>
      <c r="B108" s="14" t="s">
        <v>8</v>
      </c>
      <c r="C108" s="15" t="s">
        <v>217</v>
      </c>
      <c r="D108" s="16" t="s">
        <v>218</v>
      </c>
      <c r="E108" s="17">
        <v>30448.72</v>
      </c>
      <c r="F108" s="18">
        <v>0</v>
      </c>
    </row>
    <row r="109" spans="1:6" ht="14.25">
      <c r="A109" s="13">
        <v>106</v>
      </c>
      <c r="B109" s="14" t="s">
        <v>8</v>
      </c>
      <c r="C109" s="15" t="s">
        <v>219</v>
      </c>
      <c r="D109" s="16" t="s">
        <v>220</v>
      </c>
      <c r="E109" s="17">
        <v>2733.73</v>
      </c>
      <c r="F109" s="18">
        <v>0</v>
      </c>
    </row>
    <row r="110" spans="1:6" ht="14.25">
      <c r="A110" s="13">
        <v>107</v>
      </c>
      <c r="B110" s="14" t="s">
        <v>8</v>
      </c>
      <c r="C110" s="27" t="s">
        <v>221</v>
      </c>
      <c r="D110" s="28" t="s">
        <v>222</v>
      </c>
      <c r="E110" s="19">
        <v>2550.27</v>
      </c>
      <c r="F110" s="22">
        <v>0.0909</v>
      </c>
    </row>
    <row r="111" spans="1:6" ht="14.25">
      <c r="A111" s="13">
        <v>108</v>
      </c>
      <c r="B111" s="14" t="s">
        <v>8</v>
      </c>
      <c r="C111" s="20" t="s">
        <v>223</v>
      </c>
      <c r="D111" s="21" t="s">
        <v>224</v>
      </c>
      <c r="E111" s="17">
        <v>1378.84</v>
      </c>
      <c r="F111" s="18">
        <v>0.1667</v>
      </c>
    </row>
    <row r="112" spans="1:6" ht="14.25">
      <c r="A112" s="13">
        <v>109</v>
      </c>
      <c r="B112" s="14" t="s">
        <v>8</v>
      </c>
      <c r="C112" s="15" t="s">
        <v>225</v>
      </c>
      <c r="D112" s="16" t="s">
        <v>226</v>
      </c>
      <c r="E112" s="17">
        <v>1246.54</v>
      </c>
      <c r="F112" s="18">
        <v>0</v>
      </c>
    </row>
    <row r="113" spans="1:6" ht="14.25">
      <c r="A113" s="13">
        <v>110</v>
      </c>
      <c r="B113" s="14" t="s">
        <v>8</v>
      </c>
      <c r="C113" s="15" t="s">
        <v>227</v>
      </c>
      <c r="D113" s="16" t="s">
        <v>228</v>
      </c>
      <c r="E113" s="19">
        <v>210</v>
      </c>
      <c r="F113" s="18">
        <v>0</v>
      </c>
    </row>
    <row r="114" spans="1:6" ht="14.25">
      <c r="A114" s="13">
        <v>111</v>
      </c>
      <c r="B114" s="14" t="s">
        <v>8</v>
      </c>
      <c r="C114" s="15" t="s">
        <v>229</v>
      </c>
      <c r="D114" s="16" t="s">
        <v>230</v>
      </c>
      <c r="E114" s="17">
        <v>960</v>
      </c>
      <c r="F114" s="18">
        <v>0</v>
      </c>
    </row>
    <row r="115" spans="1:6" ht="14.25">
      <c r="A115" s="13">
        <v>112</v>
      </c>
      <c r="B115" s="14" t="s">
        <v>8</v>
      </c>
      <c r="C115" s="15" t="s">
        <v>231</v>
      </c>
      <c r="D115" s="16" t="s">
        <v>232</v>
      </c>
      <c r="E115" s="17">
        <v>605.52</v>
      </c>
      <c r="F115" s="18">
        <v>0</v>
      </c>
    </row>
    <row r="116" spans="1:6" ht="14.25">
      <c r="A116" s="13">
        <v>113</v>
      </c>
      <c r="B116" s="14" t="s">
        <v>8</v>
      </c>
      <c r="C116" s="15" t="s">
        <v>233</v>
      </c>
      <c r="D116" s="16" t="s">
        <v>234</v>
      </c>
      <c r="E116" s="17">
        <v>1009.2</v>
      </c>
      <c r="F116" s="18">
        <v>0</v>
      </c>
    </row>
    <row r="117" spans="1:6" ht="14.25">
      <c r="A117" s="13">
        <v>114</v>
      </c>
      <c r="B117" s="14" t="s">
        <v>8</v>
      </c>
      <c r="C117" s="15" t="s">
        <v>235</v>
      </c>
      <c r="D117" s="16" t="s">
        <v>236</v>
      </c>
      <c r="E117" s="17">
        <v>3111.7</v>
      </c>
      <c r="F117" s="18">
        <v>0.2</v>
      </c>
    </row>
    <row r="118" spans="1:6" ht="14.25">
      <c r="A118" s="13">
        <v>115</v>
      </c>
      <c r="B118" s="14" t="s">
        <v>8</v>
      </c>
      <c r="C118" s="15" t="s">
        <v>237</v>
      </c>
      <c r="D118" s="16" t="s">
        <v>238</v>
      </c>
      <c r="E118" s="17">
        <v>370.04</v>
      </c>
      <c r="F118" s="18">
        <v>0</v>
      </c>
    </row>
    <row r="119" spans="1:6" ht="14.25">
      <c r="A119" s="13">
        <v>116</v>
      </c>
      <c r="B119" s="14" t="s">
        <v>8</v>
      </c>
      <c r="C119" s="15" t="s">
        <v>239</v>
      </c>
      <c r="D119" s="16" t="s">
        <v>240</v>
      </c>
      <c r="E119" s="17">
        <v>210</v>
      </c>
      <c r="F119" s="18">
        <v>0</v>
      </c>
    </row>
    <row r="120" spans="1:6" ht="14.25">
      <c r="A120" s="13">
        <v>117</v>
      </c>
      <c r="B120" s="14" t="s">
        <v>8</v>
      </c>
      <c r="C120" s="15" t="s">
        <v>241</v>
      </c>
      <c r="D120" s="16" t="s">
        <v>242</v>
      </c>
      <c r="E120" s="17">
        <v>1009.2</v>
      </c>
      <c r="F120" s="18">
        <v>0</v>
      </c>
    </row>
    <row r="121" spans="1:6" ht="14.25">
      <c r="A121" s="13">
        <v>118</v>
      </c>
      <c r="B121" s="14" t="s">
        <v>8</v>
      </c>
      <c r="C121" s="15" t="s">
        <v>243</v>
      </c>
      <c r="D121" s="16" t="s">
        <v>244</v>
      </c>
      <c r="E121" s="17">
        <v>18489.35</v>
      </c>
      <c r="F121" s="22">
        <v>0</v>
      </c>
    </row>
    <row r="122" spans="1:6" ht="14.25">
      <c r="A122" s="13">
        <v>119</v>
      </c>
      <c r="B122" s="14" t="s">
        <v>8</v>
      </c>
      <c r="C122" s="23" t="s">
        <v>245</v>
      </c>
      <c r="D122" s="24" t="s">
        <v>246</v>
      </c>
      <c r="E122" s="17">
        <v>672.8</v>
      </c>
      <c r="F122" s="26">
        <v>0</v>
      </c>
    </row>
    <row r="123" spans="1:6" ht="14.25">
      <c r="A123" s="13">
        <v>120</v>
      </c>
      <c r="B123" s="14" t="s">
        <v>8</v>
      </c>
      <c r="C123" s="15" t="s">
        <v>247</v>
      </c>
      <c r="D123" s="16" t="s">
        <v>248</v>
      </c>
      <c r="E123" s="17">
        <v>360</v>
      </c>
      <c r="F123" s="18">
        <v>0</v>
      </c>
    </row>
    <row r="124" spans="1:6" ht="14.25">
      <c r="A124" s="13">
        <v>121</v>
      </c>
      <c r="B124" s="14" t="s">
        <v>8</v>
      </c>
      <c r="C124" s="15" t="s">
        <v>249</v>
      </c>
      <c r="D124" s="16" t="s">
        <v>250</v>
      </c>
      <c r="E124" s="17">
        <v>1689.65</v>
      </c>
      <c r="F124" s="18">
        <v>0</v>
      </c>
    </row>
    <row r="125" spans="1:6" ht="14.25">
      <c r="A125" s="13">
        <v>122</v>
      </c>
      <c r="B125" s="14" t="s">
        <v>8</v>
      </c>
      <c r="C125" s="15" t="s">
        <v>251</v>
      </c>
      <c r="D125" s="16" t="s">
        <v>252</v>
      </c>
      <c r="E125" s="17">
        <v>605.52</v>
      </c>
      <c r="F125" s="18">
        <v>0</v>
      </c>
    </row>
    <row r="126" spans="1:6" ht="14.25">
      <c r="A126" s="13">
        <v>123</v>
      </c>
      <c r="B126" s="14" t="s">
        <v>8</v>
      </c>
      <c r="C126" s="15" t="s">
        <v>253</v>
      </c>
      <c r="D126" s="16" t="s">
        <v>254</v>
      </c>
      <c r="E126" s="17">
        <v>1887.1</v>
      </c>
      <c r="F126" s="18">
        <v>0</v>
      </c>
    </row>
    <row r="127" spans="1:6" ht="14.25">
      <c r="A127" s="13">
        <v>124</v>
      </c>
      <c r="B127" s="14" t="s">
        <v>8</v>
      </c>
      <c r="C127" s="15" t="s">
        <v>255</v>
      </c>
      <c r="D127" s="16" t="s">
        <v>256</v>
      </c>
      <c r="E127" s="17">
        <v>1072.82</v>
      </c>
      <c r="F127" s="18">
        <v>0</v>
      </c>
    </row>
    <row r="128" spans="1:6" ht="14.25">
      <c r="A128" s="13">
        <v>125</v>
      </c>
      <c r="B128" s="14" t="s">
        <v>8</v>
      </c>
      <c r="C128" s="29" t="s">
        <v>257</v>
      </c>
      <c r="D128" s="30" t="s">
        <v>258</v>
      </c>
      <c r="E128" s="17">
        <v>1261.5</v>
      </c>
      <c r="F128" s="18">
        <v>0</v>
      </c>
    </row>
    <row r="129" spans="1:6" ht="14.25">
      <c r="A129" s="13">
        <v>126</v>
      </c>
      <c r="B129" s="14" t="s">
        <v>8</v>
      </c>
      <c r="C129" s="29" t="s">
        <v>259</v>
      </c>
      <c r="D129" s="30" t="s">
        <v>260</v>
      </c>
      <c r="E129" s="17">
        <v>1967.94</v>
      </c>
      <c r="F129" s="18">
        <v>0.1</v>
      </c>
    </row>
    <row r="130" spans="1:6" ht="14.25">
      <c r="A130" s="13">
        <v>127</v>
      </c>
      <c r="B130" s="14" t="s">
        <v>8</v>
      </c>
      <c r="C130" s="29" t="s">
        <v>261</v>
      </c>
      <c r="D130" s="30" t="s">
        <v>262</v>
      </c>
      <c r="E130" s="17">
        <v>1788.2</v>
      </c>
      <c r="F130" s="18">
        <v>0</v>
      </c>
    </row>
    <row r="131" spans="1:6" ht="14.25">
      <c r="A131" s="13">
        <v>128</v>
      </c>
      <c r="B131" s="14" t="s">
        <v>8</v>
      </c>
      <c r="C131" s="29" t="s">
        <v>263</v>
      </c>
      <c r="D131" s="30" t="s">
        <v>264</v>
      </c>
      <c r="E131" s="19">
        <v>201.84</v>
      </c>
      <c r="F131" s="18">
        <v>0</v>
      </c>
    </row>
    <row r="132" spans="1:6" ht="14.25">
      <c r="A132" s="13">
        <v>129</v>
      </c>
      <c r="B132" s="14" t="s">
        <v>8</v>
      </c>
      <c r="C132" s="31" t="s">
        <v>265</v>
      </c>
      <c r="D132" s="32" t="s">
        <v>266</v>
      </c>
      <c r="E132" s="17">
        <v>743.86</v>
      </c>
      <c r="F132" s="26">
        <v>0</v>
      </c>
    </row>
    <row r="133" spans="1:6" ht="14.25">
      <c r="A133" s="13">
        <v>130</v>
      </c>
      <c r="B133" s="14" t="s">
        <v>8</v>
      </c>
      <c r="C133" s="29" t="s">
        <v>267</v>
      </c>
      <c r="D133" s="30" t="s">
        <v>268</v>
      </c>
      <c r="E133" s="19">
        <v>2758.34</v>
      </c>
      <c r="F133" s="18">
        <v>0</v>
      </c>
    </row>
    <row r="134" spans="1:6" ht="14.25">
      <c r="A134" s="13">
        <v>131</v>
      </c>
      <c r="B134" s="14" t="s">
        <v>8</v>
      </c>
      <c r="C134" s="29" t="s">
        <v>269</v>
      </c>
      <c r="D134" s="30" t="s">
        <v>270</v>
      </c>
      <c r="E134" s="17">
        <v>6713.84</v>
      </c>
      <c r="F134" s="18">
        <v>0</v>
      </c>
    </row>
    <row r="135" spans="1:6" ht="14.25">
      <c r="A135" s="13">
        <v>132</v>
      </c>
      <c r="B135" s="14" t="s">
        <v>8</v>
      </c>
      <c r="C135" s="31" t="s">
        <v>271</v>
      </c>
      <c r="D135" s="32" t="s">
        <v>272</v>
      </c>
      <c r="E135" s="17">
        <v>7880.59</v>
      </c>
      <c r="F135" s="26">
        <v>0</v>
      </c>
    </row>
    <row r="136" spans="1:6" ht="14.25">
      <c r="A136" s="13">
        <v>133</v>
      </c>
      <c r="B136" s="14" t="s">
        <v>8</v>
      </c>
      <c r="C136" s="29" t="s">
        <v>273</v>
      </c>
      <c r="D136" s="30" t="s">
        <v>274</v>
      </c>
      <c r="E136" s="17">
        <v>672.8</v>
      </c>
      <c r="F136" s="18">
        <v>0</v>
      </c>
    </row>
    <row r="137" spans="1:6" ht="14.25">
      <c r="A137" s="13">
        <v>134</v>
      </c>
      <c r="B137" s="14" t="s">
        <v>8</v>
      </c>
      <c r="C137" s="29" t="s">
        <v>275</v>
      </c>
      <c r="D137" s="30" t="s">
        <v>276</v>
      </c>
      <c r="E137" s="19">
        <v>201.84</v>
      </c>
      <c r="F137" s="18">
        <v>0</v>
      </c>
    </row>
    <row r="138" spans="1:6" ht="14.25">
      <c r="A138" s="13">
        <v>135</v>
      </c>
      <c r="B138" s="14" t="s">
        <v>8</v>
      </c>
      <c r="C138" s="29" t="s">
        <v>277</v>
      </c>
      <c r="D138" s="30" t="s">
        <v>278</v>
      </c>
      <c r="E138" s="17">
        <v>201.84</v>
      </c>
      <c r="F138" s="18">
        <v>0</v>
      </c>
    </row>
    <row r="139" spans="1:6" ht="14.25">
      <c r="A139" s="13">
        <v>136</v>
      </c>
      <c r="B139" s="14" t="s">
        <v>8</v>
      </c>
      <c r="C139" s="29" t="s">
        <v>279</v>
      </c>
      <c r="D139" s="30" t="s">
        <v>280</v>
      </c>
      <c r="E139" s="17">
        <v>403.68</v>
      </c>
      <c r="F139" s="18">
        <v>0</v>
      </c>
    </row>
    <row r="140" spans="1:6" ht="14.25">
      <c r="A140" s="13">
        <v>137</v>
      </c>
      <c r="B140" s="14" t="s">
        <v>8</v>
      </c>
      <c r="C140" s="29" t="s">
        <v>281</v>
      </c>
      <c r="D140" s="30" t="s">
        <v>282</v>
      </c>
      <c r="E140" s="17">
        <v>454.14</v>
      </c>
      <c r="F140" s="18">
        <v>0</v>
      </c>
    </row>
    <row r="141" spans="1:6" ht="14.25">
      <c r="A141" s="13">
        <v>138</v>
      </c>
      <c r="B141" s="14" t="s">
        <v>8</v>
      </c>
      <c r="C141" s="29" t="s">
        <v>283</v>
      </c>
      <c r="D141" s="30" t="s">
        <v>284</v>
      </c>
      <c r="E141" s="19">
        <v>201.84</v>
      </c>
      <c r="F141" s="18">
        <v>0</v>
      </c>
    </row>
    <row r="142" spans="1:6" ht="14.25">
      <c r="A142" s="13">
        <v>139</v>
      </c>
      <c r="B142" s="14" t="s">
        <v>8</v>
      </c>
      <c r="C142" s="29" t="s">
        <v>285</v>
      </c>
      <c r="D142" s="30" t="s">
        <v>286</v>
      </c>
      <c r="E142" s="17">
        <v>201.84</v>
      </c>
      <c r="F142" s="18">
        <v>0</v>
      </c>
    </row>
    <row r="143" spans="1:6" ht="14.25">
      <c r="A143" s="13">
        <v>140</v>
      </c>
      <c r="B143" s="14" t="s">
        <v>8</v>
      </c>
      <c r="C143" s="15" t="s">
        <v>287</v>
      </c>
      <c r="D143" s="16" t="s">
        <v>288</v>
      </c>
      <c r="E143" s="19">
        <v>542</v>
      </c>
      <c r="F143" s="22">
        <v>0</v>
      </c>
    </row>
    <row r="144" spans="1:6" ht="14.25">
      <c r="A144" s="13">
        <v>141</v>
      </c>
      <c r="B144" s="14" t="s">
        <v>8</v>
      </c>
      <c r="C144" s="15" t="s">
        <v>289</v>
      </c>
      <c r="D144" s="16" t="s">
        <v>290</v>
      </c>
      <c r="E144" s="19">
        <v>1900.66</v>
      </c>
      <c r="F144" s="18">
        <v>0</v>
      </c>
    </row>
    <row r="145" spans="1:6" ht="14.25">
      <c r="A145" s="13">
        <v>142</v>
      </c>
      <c r="B145" s="14" t="s">
        <v>8</v>
      </c>
      <c r="C145" s="15" t="s">
        <v>291</v>
      </c>
      <c r="D145" s="16" t="s">
        <v>292</v>
      </c>
      <c r="E145" s="19">
        <v>1017.74</v>
      </c>
      <c r="F145" s="18">
        <v>0</v>
      </c>
    </row>
    <row r="146" spans="1:6" ht="14.25">
      <c r="A146" s="13">
        <v>143</v>
      </c>
      <c r="B146" s="14" t="s">
        <v>8</v>
      </c>
      <c r="C146" s="29" t="s">
        <v>293</v>
      </c>
      <c r="D146" s="30" t="s">
        <v>294</v>
      </c>
      <c r="E146" s="17">
        <v>300</v>
      </c>
      <c r="F146" s="18">
        <v>0</v>
      </c>
    </row>
    <row r="147" spans="1:6" ht="14.25">
      <c r="A147" s="13">
        <v>144</v>
      </c>
      <c r="B147" s="14" t="s">
        <v>8</v>
      </c>
      <c r="C147" s="29" t="s">
        <v>295</v>
      </c>
      <c r="D147" s="30" t="s">
        <v>296</v>
      </c>
      <c r="E147" s="17">
        <v>9710.32</v>
      </c>
      <c r="F147" s="18">
        <v>0</v>
      </c>
    </row>
    <row r="148" spans="1:6" ht="14.25">
      <c r="A148" s="13">
        <v>145</v>
      </c>
      <c r="B148" s="14" t="s">
        <v>8</v>
      </c>
      <c r="C148" s="29" t="s">
        <v>297</v>
      </c>
      <c r="D148" s="30" t="s">
        <v>298</v>
      </c>
      <c r="E148" s="17">
        <v>680</v>
      </c>
      <c r="F148" s="18">
        <v>0</v>
      </c>
    </row>
    <row r="149" spans="1:6" ht="14.25">
      <c r="A149" s="13">
        <v>146</v>
      </c>
      <c r="B149" s="14" t="s">
        <v>8</v>
      </c>
      <c r="C149" s="29" t="s">
        <v>299</v>
      </c>
      <c r="D149" s="30" t="s">
        <v>300</v>
      </c>
      <c r="E149" s="17">
        <v>958.74</v>
      </c>
      <c r="F149" s="18">
        <v>0</v>
      </c>
    </row>
    <row r="150" spans="1:6" ht="14.25">
      <c r="A150" s="13">
        <v>147</v>
      </c>
      <c r="B150" s="14" t="s">
        <v>8</v>
      </c>
      <c r="C150" s="29" t="s">
        <v>301</v>
      </c>
      <c r="D150" s="30" t="s">
        <v>302</v>
      </c>
      <c r="E150" s="17">
        <v>1386</v>
      </c>
      <c r="F150" s="18">
        <v>0</v>
      </c>
    </row>
    <row r="151" spans="1:6" ht="14.25">
      <c r="A151" s="13">
        <v>148</v>
      </c>
      <c r="B151" s="14" t="s">
        <v>8</v>
      </c>
      <c r="C151" s="29" t="s">
        <v>303</v>
      </c>
      <c r="D151" s="30" t="s">
        <v>304</v>
      </c>
      <c r="E151" s="19">
        <v>1287.52</v>
      </c>
      <c r="F151" s="18">
        <v>0</v>
      </c>
    </row>
    <row r="152" spans="1:6" ht="14.25">
      <c r="A152" s="13">
        <v>149</v>
      </c>
      <c r="B152" s="14" t="s">
        <v>8</v>
      </c>
      <c r="C152" s="29" t="s">
        <v>305</v>
      </c>
      <c r="D152" s="30" t="s">
        <v>306</v>
      </c>
      <c r="E152" s="17">
        <v>1122.6</v>
      </c>
      <c r="F152" s="18">
        <v>0</v>
      </c>
    </row>
    <row r="153" spans="1:6" ht="14.25">
      <c r="A153" s="13">
        <v>150</v>
      </c>
      <c r="B153" s="14" t="s">
        <v>8</v>
      </c>
      <c r="C153" s="29" t="s">
        <v>307</v>
      </c>
      <c r="D153" s="30" t="s">
        <v>308</v>
      </c>
      <c r="E153" s="17">
        <v>9635.01</v>
      </c>
      <c r="F153" s="18">
        <v>0</v>
      </c>
    </row>
    <row r="154" spans="1:6" ht="14.25">
      <c r="A154" s="13">
        <v>151</v>
      </c>
      <c r="B154" s="14" t="s">
        <v>8</v>
      </c>
      <c r="C154" s="29" t="s">
        <v>309</v>
      </c>
      <c r="D154" s="30" t="s">
        <v>310</v>
      </c>
      <c r="E154" s="17">
        <v>12244.84</v>
      </c>
      <c r="F154" s="18">
        <v>0</v>
      </c>
    </row>
    <row r="155" spans="1:6" ht="14.25">
      <c r="A155" s="13">
        <v>152</v>
      </c>
      <c r="B155" s="14" t="s">
        <v>8</v>
      </c>
      <c r="C155" s="29" t="s">
        <v>311</v>
      </c>
      <c r="D155" s="30" t="s">
        <v>312</v>
      </c>
      <c r="E155" s="17">
        <v>8340.98</v>
      </c>
      <c r="F155" s="18">
        <v>0</v>
      </c>
    </row>
    <row r="156" spans="1:6" ht="14.25">
      <c r="A156" s="13">
        <v>153</v>
      </c>
      <c r="B156" s="14" t="s">
        <v>8</v>
      </c>
      <c r="C156" s="29" t="s">
        <v>313</v>
      </c>
      <c r="D156" s="30" t="s">
        <v>314</v>
      </c>
      <c r="E156" s="17">
        <v>6859.88</v>
      </c>
      <c r="F156" s="18">
        <v>0</v>
      </c>
    </row>
    <row r="157" spans="1:6" ht="14.25">
      <c r="A157" s="13">
        <v>154</v>
      </c>
      <c r="B157" s="14" t="s">
        <v>8</v>
      </c>
      <c r="C157" s="29" t="s">
        <v>315</v>
      </c>
      <c r="D157" s="30" t="s">
        <v>316</v>
      </c>
      <c r="E157" s="17">
        <v>9331.67</v>
      </c>
      <c r="F157" s="18">
        <v>0</v>
      </c>
    </row>
    <row r="158" spans="1:6" ht="14.25">
      <c r="A158" s="13">
        <v>155</v>
      </c>
      <c r="B158" s="14" t="s">
        <v>8</v>
      </c>
      <c r="C158" s="29" t="s">
        <v>317</v>
      </c>
      <c r="D158" s="30" t="s">
        <v>318</v>
      </c>
      <c r="E158" s="17">
        <v>2729.9</v>
      </c>
      <c r="F158" s="18">
        <v>0</v>
      </c>
    </row>
    <row r="159" spans="1:6" ht="14.25">
      <c r="A159" s="13">
        <v>156</v>
      </c>
      <c r="B159" s="14" t="s">
        <v>8</v>
      </c>
      <c r="C159" s="29" t="s">
        <v>319</v>
      </c>
      <c r="D159" s="30" t="s">
        <v>320</v>
      </c>
      <c r="E159" s="17">
        <v>9262.35</v>
      </c>
      <c r="F159" s="18">
        <v>0</v>
      </c>
    </row>
    <row r="160" spans="1:6" ht="14.25">
      <c r="A160" s="13">
        <v>157</v>
      </c>
      <c r="B160" s="14" t="s">
        <v>8</v>
      </c>
      <c r="C160" s="29" t="s">
        <v>321</v>
      </c>
      <c r="D160" s="30" t="s">
        <v>322</v>
      </c>
      <c r="E160" s="17">
        <v>12873.08</v>
      </c>
      <c r="F160" s="18">
        <v>0</v>
      </c>
    </row>
    <row r="161" spans="1:6" ht="14.25">
      <c r="A161" s="13">
        <v>158</v>
      </c>
      <c r="B161" s="14" t="s">
        <v>8</v>
      </c>
      <c r="C161" s="29" t="s">
        <v>323</v>
      </c>
      <c r="D161" s="30" t="s">
        <v>324</v>
      </c>
      <c r="E161" s="17">
        <v>21345.34</v>
      </c>
      <c r="F161" s="18">
        <v>0.0294</v>
      </c>
    </row>
    <row r="162" spans="1:6" ht="14.25">
      <c r="A162" s="13">
        <v>159</v>
      </c>
      <c r="B162" s="14" t="s">
        <v>8</v>
      </c>
      <c r="C162" s="29" t="s">
        <v>325</v>
      </c>
      <c r="D162" s="30" t="s">
        <v>326</v>
      </c>
      <c r="E162" s="17">
        <v>3397.98</v>
      </c>
      <c r="F162" s="18">
        <v>0</v>
      </c>
    </row>
    <row r="163" spans="1:6" ht="14.25">
      <c r="A163" s="13">
        <v>160</v>
      </c>
      <c r="B163" s="14" t="s">
        <v>8</v>
      </c>
      <c r="C163" s="29" t="s">
        <v>327</v>
      </c>
      <c r="D163" s="30" t="s">
        <v>328</v>
      </c>
      <c r="E163" s="17">
        <v>571.88</v>
      </c>
      <c r="F163" s="18">
        <v>0</v>
      </c>
    </row>
    <row r="164" spans="1:6" ht="14.25">
      <c r="A164" s="13">
        <v>161</v>
      </c>
      <c r="B164" s="14" t="s">
        <v>8</v>
      </c>
      <c r="C164" s="29" t="s">
        <v>329</v>
      </c>
      <c r="D164" s="30" t="s">
        <v>330</v>
      </c>
      <c r="E164" s="17">
        <v>6061.08</v>
      </c>
      <c r="F164" s="18">
        <v>0</v>
      </c>
    </row>
    <row r="165" spans="1:6" ht="14.25">
      <c r="A165" s="13">
        <v>162</v>
      </c>
      <c r="B165" s="14" t="s">
        <v>8</v>
      </c>
      <c r="C165" s="29" t="s">
        <v>331</v>
      </c>
      <c r="D165" s="30" t="s">
        <v>332</v>
      </c>
      <c r="E165" s="19">
        <v>472.5</v>
      </c>
      <c r="F165" s="18">
        <v>0</v>
      </c>
    </row>
    <row r="166" spans="1:6" ht="14.25">
      <c r="A166" s="13">
        <v>163</v>
      </c>
      <c r="B166" s="14" t="s">
        <v>8</v>
      </c>
      <c r="C166" s="29" t="s">
        <v>333</v>
      </c>
      <c r="D166" s="30" t="s">
        <v>334</v>
      </c>
      <c r="E166" s="19">
        <v>472.5</v>
      </c>
      <c r="F166" s="18">
        <v>0</v>
      </c>
    </row>
    <row r="167" spans="1:6" ht="14.25">
      <c r="A167" s="13">
        <v>164</v>
      </c>
      <c r="B167" s="14" t="s">
        <v>8</v>
      </c>
      <c r="C167" s="29" t="s">
        <v>335</v>
      </c>
      <c r="D167" s="30" t="s">
        <v>336</v>
      </c>
      <c r="E167" s="19">
        <v>2242.2</v>
      </c>
      <c r="F167" s="18">
        <v>0</v>
      </c>
    </row>
    <row r="168" spans="1:6" ht="14.25">
      <c r="A168" s="13">
        <v>165</v>
      </c>
      <c r="B168" s="14" t="s">
        <v>8</v>
      </c>
      <c r="C168" s="29" t="s">
        <v>337</v>
      </c>
      <c r="D168" s="30" t="s">
        <v>338</v>
      </c>
      <c r="E168" s="17">
        <v>403.68</v>
      </c>
      <c r="F168" s="18">
        <v>0</v>
      </c>
    </row>
    <row r="169" spans="1:6" ht="14.25">
      <c r="A169" s="13">
        <v>166</v>
      </c>
      <c r="B169" s="14" t="s">
        <v>8</v>
      </c>
      <c r="C169" s="29" t="s">
        <v>339</v>
      </c>
      <c r="D169" s="30" t="s">
        <v>340</v>
      </c>
      <c r="E169" s="17">
        <v>1462.11</v>
      </c>
      <c r="F169" s="18">
        <v>0</v>
      </c>
    </row>
    <row r="170" spans="1:6" ht="14.25">
      <c r="A170" s="13">
        <v>167</v>
      </c>
      <c r="B170" s="14" t="s">
        <v>8</v>
      </c>
      <c r="C170" s="29" t="s">
        <v>341</v>
      </c>
      <c r="D170" s="30" t="s">
        <v>342</v>
      </c>
      <c r="E170" s="17">
        <v>2893.32</v>
      </c>
      <c r="F170" s="18">
        <v>0</v>
      </c>
    </row>
    <row r="171" spans="1:6" ht="14.25">
      <c r="A171" s="13">
        <v>168</v>
      </c>
      <c r="B171" s="14" t="s">
        <v>8</v>
      </c>
      <c r="C171" s="29" t="s">
        <v>343</v>
      </c>
      <c r="D171" s="30" t="s">
        <v>344</v>
      </c>
      <c r="E171" s="17">
        <v>1713.66</v>
      </c>
      <c r="F171" s="18">
        <v>0</v>
      </c>
    </row>
    <row r="172" spans="1:6" ht="14.25">
      <c r="A172" s="13">
        <v>169</v>
      </c>
      <c r="B172" s="14" t="s">
        <v>8</v>
      </c>
      <c r="C172" s="29" t="s">
        <v>345</v>
      </c>
      <c r="D172" s="30" t="s">
        <v>346</v>
      </c>
      <c r="E172" s="17">
        <v>8483.25</v>
      </c>
      <c r="F172" s="18">
        <v>0</v>
      </c>
    </row>
    <row r="173" spans="1:6" ht="14.25">
      <c r="A173" s="13">
        <v>170</v>
      </c>
      <c r="B173" s="14" t="s">
        <v>8</v>
      </c>
      <c r="C173" s="29" t="s">
        <v>347</v>
      </c>
      <c r="D173" s="30" t="s">
        <v>348</v>
      </c>
      <c r="E173" s="17">
        <v>15743.12</v>
      </c>
      <c r="F173" s="18">
        <v>0</v>
      </c>
    </row>
    <row r="174" spans="1:6" ht="14.25">
      <c r="A174" s="13">
        <v>171</v>
      </c>
      <c r="B174" s="14" t="s">
        <v>8</v>
      </c>
      <c r="C174" s="29" t="s">
        <v>349</v>
      </c>
      <c r="D174" s="30" t="s">
        <v>350</v>
      </c>
      <c r="E174" s="17">
        <v>1398</v>
      </c>
      <c r="F174" s="18">
        <v>0</v>
      </c>
    </row>
    <row r="175" spans="1:6" ht="14.25">
      <c r="A175" s="13">
        <v>172</v>
      </c>
      <c r="B175" s="14" t="s">
        <v>8</v>
      </c>
      <c r="C175" s="29" t="s">
        <v>351</v>
      </c>
      <c r="D175" s="30" t="s">
        <v>352</v>
      </c>
      <c r="E175" s="17">
        <v>46909.97</v>
      </c>
      <c r="F175" s="18">
        <v>0</v>
      </c>
    </row>
    <row r="176" spans="1:6" ht="14.25">
      <c r="A176" s="13">
        <v>173</v>
      </c>
      <c r="B176" s="14" t="s">
        <v>8</v>
      </c>
      <c r="C176" s="29" t="s">
        <v>353</v>
      </c>
      <c r="D176" s="30" t="s">
        <v>354</v>
      </c>
      <c r="E176" s="17">
        <v>8211.98</v>
      </c>
      <c r="F176" s="18">
        <v>0</v>
      </c>
    </row>
    <row r="177" spans="1:6" ht="14.25">
      <c r="A177" s="13">
        <v>174</v>
      </c>
      <c r="B177" s="14" t="s">
        <v>8</v>
      </c>
      <c r="C177" s="29" t="s">
        <v>355</v>
      </c>
      <c r="D177" s="30" t="s">
        <v>356</v>
      </c>
      <c r="E177" s="17">
        <v>715.28</v>
      </c>
      <c r="F177" s="18">
        <v>0</v>
      </c>
    </row>
    <row r="178" spans="1:6" ht="14.25">
      <c r="A178" s="13">
        <v>175</v>
      </c>
      <c r="B178" s="14" t="s">
        <v>8</v>
      </c>
      <c r="C178" s="29" t="s">
        <v>357</v>
      </c>
      <c r="D178" s="30" t="s">
        <v>358</v>
      </c>
      <c r="E178" s="17">
        <v>35</v>
      </c>
      <c r="F178" s="18">
        <v>0</v>
      </c>
    </row>
    <row r="179" spans="1:6" ht="14.25">
      <c r="A179" s="13">
        <v>176</v>
      </c>
      <c r="B179" s="14" t="s">
        <v>8</v>
      </c>
      <c r="C179" s="29" t="s">
        <v>359</v>
      </c>
      <c r="D179" s="30" t="s">
        <v>360</v>
      </c>
      <c r="E179" s="17">
        <v>20419.39</v>
      </c>
      <c r="F179" s="18">
        <v>0</v>
      </c>
    </row>
    <row r="180" spans="1:6" ht="14.25">
      <c r="A180" s="13">
        <v>177</v>
      </c>
      <c r="B180" s="14" t="s">
        <v>8</v>
      </c>
      <c r="C180" s="29" t="s">
        <v>361</v>
      </c>
      <c r="D180" s="30" t="s">
        <v>362</v>
      </c>
      <c r="E180" s="19">
        <v>1461.84</v>
      </c>
      <c r="F180" s="18">
        <v>0</v>
      </c>
    </row>
    <row r="181" spans="1:6" ht="14.25">
      <c r="A181" s="13">
        <v>178</v>
      </c>
      <c r="B181" s="14" t="s">
        <v>8</v>
      </c>
      <c r="C181" s="29" t="s">
        <v>363</v>
      </c>
      <c r="D181" s="30" t="s">
        <v>364</v>
      </c>
      <c r="E181" s="19">
        <v>605.52</v>
      </c>
      <c r="F181" s="22">
        <v>0</v>
      </c>
    </row>
    <row r="182" spans="1:6" ht="14.25">
      <c r="A182" s="13">
        <v>179</v>
      </c>
      <c r="B182" s="14" t="s">
        <v>8</v>
      </c>
      <c r="C182" s="29" t="s">
        <v>365</v>
      </c>
      <c r="D182" s="30" t="s">
        <v>366</v>
      </c>
      <c r="E182" s="17">
        <v>328281.91</v>
      </c>
      <c r="F182" s="18">
        <v>0.006</v>
      </c>
    </row>
    <row r="183" spans="1:6" ht="14.25">
      <c r="A183" s="13">
        <v>180</v>
      </c>
      <c r="B183" s="14" t="s">
        <v>8</v>
      </c>
      <c r="C183" s="29" t="s">
        <v>367</v>
      </c>
      <c r="D183" s="30" t="s">
        <v>368</v>
      </c>
      <c r="E183" s="17">
        <v>2018.4</v>
      </c>
      <c r="F183" s="18">
        <v>0</v>
      </c>
    </row>
    <row r="184" spans="1:6" ht="14.25">
      <c r="A184" s="13">
        <v>181</v>
      </c>
      <c r="B184" s="14" t="s">
        <v>8</v>
      </c>
      <c r="C184" s="29" t="s">
        <v>369</v>
      </c>
      <c r="D184" s="30" t="s">
        <v>370</v>
      </c>
      <c r="E184" s="17">
        <v>279.84</v>
      </c>
      <c r="F184" s="18">
        <v>0</v>
      </c>
    </row>
    <row r="185" spans="1:6" ht="14.25">
      <c r="A185" s="13">
        <v>182</v>
      </c>
      <c r="B185" s="14" t="s">
        <v>8</v>
      </c>
      <c r="C185" s="29" t="s">
        <v>371</v>
      </c>
      <c r="D185" s="30" t="s">
        <v>372</v>
      </c>
      <c r="E185" s="19">
        <v>310.92</v>
      </c>
      <c r="F185" s="18">
        <v>0</v>
      </c>
    </row>
    <row r="186" spans="1:6" ht="14.25">
      <c r="A186" s="13">
        <v>183</v>
      </c>
      <c r="B186" s="14" t="s">
        <v>8</v>
      </c>
      <c r="C186" s="29" t="s">
        <v>373</v>
      </c>
      <c r="D186" s="30" t="s">
        <v>374</v>
      </c>
      <c r="E186" s="17">
        <v>639.16</v>
      </c>
      <c r="F186" s="18">
        <v>0</v>
      </c>
    </row>
    <row r="187" spans="1:6" ht="14.25">
      <c r="A187" s="13">
        <v>184</v>
      </c>
      <c r="B187" s="14" t="s">
        <v>8</v>
      </c>
      <c r="C187" s="29" t="s">
        <v>375</v>
      </c>
      <c r="D187" s="30" t="s">
        <v>376</v>
      </c>
      <c r="E187" s="17">
        <v>9405.81</v>
      </c>
      <c r="F187" s="18">
        <v>0</v>
      </c>
    </row>
    <row r="188" spans="1:6" ht="14.25">
      <c r="A188" s="13">
        <v>185</v>
      </c>
      <c r="B188" s="14" t="s">
        <v>8</v>
      </c>
      <c r="C188" s="29" t="s">
        <v>377</v>
      </c>
      <c r="D188" s="30" t="s">
        <v>378</v>
      </c>
      <c r="E188" s="17">
        <v>655.98</v>
      </c>
      <c r="F188" s="18">
        <v>0</v>
      </c>
    </row>
    <row r="189" spans="1:6" ht="14.25">
      <c r="A189" s="13">
        <v>186</v>
      </c>
      <c r="B189" s="14" t="s">
        <v>8</v>
      </c>
      <c r="C189" s="29" t="s">
        <v>379</v>
      </c>
      <c r="D189" s="30" t="s">
        <v>380</v>
      </c>
      <c r="E189" s="17">
        <v>1831.53</v>
      </c>
      <c r="F189" s="18">
        <v>0</v>
      </c>
    </row>
    <row r="190" spans="1:6" ht="14.25">
      <c r="A190" s="13">
        <v>187</v>
      </c>
      <c r="B190" s="14" t="s">
        <v>8</v>
      </c>
      <c r="C190" s="29" t="s">
        <v>381</v>
      </c>
      <c r="D190" s="30" t="s">
        <v>382</v>
      </c>
      <c r="E190" s="17">
        <v>1093.3</v>
      </c>
      <c r="F190" s="18">
        <v>0</v>
      </c>
    </row>
    <row r="191" spans="1:6" ht="14.25">
      <c r="A191" s="13">
        <v>188</v>
      </c>
      <c r="B191" s="14" t="s">
        <v>8</v>
      </c>
      <c r="C191" s="29" t="s">
        <v>383</v>
      </c>
      <c r="D191" s="30" t="s">
        <v>384</v>
      </c>
      <c r="E191" s="17">
        <v>210</v>
      </c>
      <c r="F191" s="18">
        <v>0</v>
      </c>
    </row>
    <row r="192" spans="1:6" ht="14.25">
      <c r="A192" s="13">
        <v>189</v>
      </c>
      <c r="B192" s="14" t="s">
        <v>8</v>
      </c>
      <c r="C192" s="29" t="s">
        <v>385</v>
      </c>
      <c r="D192" s="30" t="s">
        <v>386</v>
      </c>
      <c r="E192" s="17">
        <v>2260.94</v>
      </c>
      <c r="F192" s="18">
        <v>0</v>
      </c>
    </row>
    <row r="193" spans="1:6" ht="14.25">
      <c r="A193" s="13">
        <v>190</v>
      </c>
      <c r="B193" s="14" t="s">
        <v>8</v>
      </c>
      <c r="C193" s="29" t="s">
        <v>387</v>
      </c>
      <c r="D193" s="30" t="s">
        <v>388</v>
      </c>
      <c r="E193" s="17">
        <v>2793</v>
      </c>
      <c r="F193" s="18">
        <v>0</v>
      </c>
    </row>
    <row r="194" spans="1:6" ht="14.25">
      <c r="A194" s="13">
        <v>191</v>
      </c>
      <c r="B194" s="14" t="s">
        <v>8</v>
      </c>
      <c r="C194" s="29" t="s">
        <v>389</v>
      </c>
      <c r="D194" s="30" t="s">
        <v>390</v>
      </c>
      <c r="E194" s="17">
        <v>3084.3</v>
      </c>
      <c r="F194" s="18">
        <v>0</v>
      </c>
    </row>
    <row r="195" spans="1:6" ht="14.25">
      <c r="A195" s="13">
        <v>192</v>
      </c>
      <c r="B195" s="14" t="s">
        <v>8</v>
      </c>
      <c r="C195" s="29" t="s">
        <v>391</v>
      </c>
      <c r="D195" s="30" t="s">
        <v>392</v>
      </c>
      <c r="E195" s="17">
        <v>19744.89</v>
      </c>
      <c r="F195" s="18">
        <v>0</v>
      </c>
    </row>
    <row r="196" spans="1:6" ht="14.25">
      <c r="A196" s="13">
        <v>193</v>
      </c>
      <c r="B196" s="14" t="s">
        <v>8</v>
      </c>
      <c r="C196" s="29" t="s">
        <v>393</v>
      </c>
      <c r="D196" s="30" t="s">
        <v>394</v>
      </c>
      <c r="E196" s="17">
        <v>2959.4</v>
      </c>
      <c r="F196" s="18">
        <v>0</v>
      </c>
    </row>
    <row r="197" spans="1:6" ht="14.25">
      <c r="A197" s="13">
        <v>194</v>
      </c>
      <c r="B197" s="14" t="s">
        <v>8</v>
      </c>
      <c r="C197" s="29" t="s">
        <v>395</v>
      </c>
      <c r="D197" s="30" t="s">
        <v>396</v>
      </c>
      <c r="E197" s="17">
        <v>1429.24</v>
      </c>
      <c r="F197" s="18">
        <v>0.1429</v>
      </c>
    </row>
    <row r="198" spans="1:6" ht="14.25">
      <c r="A198" s="13">
        <v>195</v>
      </c>
      <c r="B198" s="14" t="s">
        <v>8</v>
      </c>
      <c r="C198" s="29" t="s">
        <v>397</v>
      </c>
      <c r="D198" s="30" t="s">
        <v>398</v>
      </c>
      <c r="E198" s="17">
        <v>14303.76</v>
      </c>
      <c r="F198" s="33">
        <v>0</v>
      </c>
    </row>
    <row r="199" spans="1:6" ht="14.25">
      <c r="A199" s="13">
        <v>196</v>
      </c>
      <c r="B199" s="14" t="s">
        <v>8</v>
      </c>
      <c r="C199" s="29" t="s">
        <v>399</v>
      </c>
      <c r="D199" s="30" t="s">
        <v>400</v>
      </c>
      <c r="E199" s="17">
        <v>1143.76</v>
      </c>
      <c r="F199" s="18">
        <v>0</v>
      </c>
    </row>
    <row r="200" spans="1:6" ht="14.25">
      <c r="A200" s="13">
        <v>197</v>
      </c>
      <c r="B200" s="14" t="s">
        <v>8</v>
      </c>
      <c r="C200" s="29" t="s">
        <v>401</v>
      </c>
      <c r="D200" s="30" t="s">
        <v>402</v>
      </c>
      <c r="E200" s="17">
        <v>1248.98</v>
      </c>
      <c r="F200" s="18">
        <v>0</v>
      </c>
    </row>
    <row r="201" spans="1:6" ht="14.25">
      <c r="A201" s="13">
        <v>198</v>
      </c>
      <c r="B201" s="14" t="s">
        <v>8</v>
      </c>
      <c r="C201" s="29" t="s">
        <v>403</v>
      </c>
      <c r="D201" s="30" t="s">
        <v>404</v>
      </c>
      <c r="E201" s="17">
        <v>403.68</v>
      </c>
      <c r="F201" s="22">
        <v>0</v>
      </c>
    </row>
    <row r="202" spans="1:6" ht="14.25">
      <c r="A202" s="13">
        <v>199</v>
      </c>
      <c r="B202" s="14" t="s">
        <v>8</v>
      </c>
      <c r="C202" s="29" t="s">
        <v>405</v>
      </c>
      <c r="D202" s="30" t="s">
        <v>406</v>
      </c>
      <c r="E202" s="17">
        <v>22290.39</v>
      </c>
      <c r="F202" s="18">
        <v>0</v>
      </c>
    </row>
    <row r="203" spans="1:6" ht="14.25">
      <c r="A203" s="13">
        <v>200</v>
      </c>
      <c r="B203" s="14" t="s">
        <v>8</v>
      </c>
      <c r="C203" s="29" t="s">
        <v>407</v>
      </c>
      <c r="D203" s="30" t="s">
        <v>408</v>
      </c>
      <c r="E203" s="17">
        <v>235.48</v>
      </c>
      <c r="F203" s="18">
        <v>0</v>
      </c>
    </row>
    <row r="204" spans="1:6" ht="14.25">
      <c r="A204" s="13">
        <v>201</v>
      </c>
      <c r="B204" s="14" t="s">
        <v>8</v>
      </c>
      <c r="C204" s="29" t="s">
        <v>409</v>
      </c>
      <c r="D204" s="30" t="s">
        <v>410</v>
      </c>
      <c r="E204" s="17">
        <v>386.86</v>
      </c>
      <c r="F204" s="18">
        <v>0</v>
      </c>
    </row>
    <row r="205" spans="1:6" ht="14.25">
      <c r="A205" s="13">
        <v>202</v>
      </c>
      <c r="B205" s="14" t="s">
        <v>8</v>
      </c>
      <c r="C205" s="29" t="s">
        <v>411</v>
      </c>
      <c r="D205" s="30" t="s">
        <v>412</v>
      </c>
      <c r="E205" s="17">
        <v>403.68</v>
      </c>
      <c r="F205" s="18">
        <v>0</v>
      </c>
    </row>
    <row r="206" spans="1:6" ht="14.25">
      <c r="A206" s="13">
        <v>203</v>
      </c>
      <c r="B206" s="14" t="s">
        <v>8</v>
      </c>
      <c r="C206" s="29" t="s">
        <v>413</v>
      </c>
      <c r="D206" s="30" t="s">
        <v>414</v>
      </c>
      <c r="E206" s="17">
        <v>1227.86</v>
      </c>
      <c r="F206" s="18">
        <v>0</v>
      </c>
    </row>
    <row r="207" spans="1:6" ht="14.25">
      <c r="A207" s="13">
        <v>204</v>
      </c>
      <c r="B207" s="14" t="s">
        <v>8</v>
      </c>
      <c r="C207" s="29" t="s">
        <v>415</v>
      </c>
      <c r="D207" s="30" t="s">
        <v>416</v>
      </c>
      <c r="E207" s="17">
        <v>305</v>
      </c>
      <c r="F207" s="18">
        <v>0</v>
      </c>
    </row>
    <row r="208" spans="1:6" ht="14.25">
      <c r="A208" s="13">
        <v>205</v>
      </c>
      <c r="B208" s="14" t="s">
        <v>8</v>
      </c>
      <c r="C208" s="29" t="s">
        <v>417</v>
      </c>
      <c r="D208" s="30" t="s">
        <v>418</v>
      </c>
      <c r="E208" s="17">
        <v>240</v>
      </c>
      <c r="F208" s="18">
        <v>0</v>
      </c>
    </row>
    <row r="209" spans="1:6" ht="14.25">
      <c r="A209" s="13">
        <v>206</v>
      </c>
      <c r="B209" s="14" t="s">
        <v>8</v>
      </c>
      <c r="C209" s="29" t="s">
        <v>419</v>
      </c>
      <c r="D209" s="30" t="s">
        <v>420</v>
      </c>
      <c r="E209" s="19">
        <v>5366.84</v>
      </c>
      <c r="F209" s="18">
        <v>0</v>
      </c>
    </row>
    <row r="210" spans="1:6" ht="14.25">
      <c r="A210" s="13">
        <v>207</v>
      </c>
      <c r="B210" s="14" t="s">
        <v>8</v>
      </c>
      <c r="C210" s="29" t="s">
        <v>421</v>
      </c>
      <c r="D210" s="30" t="s">
        <v>422</v>
      </c>
      <c r="E210" s="17">
        <v>1278.32</v>
      </c>
      <c r="F210" s="18">
        <v>0</v>
      </c>
    </row>
    <row r="211" spans="1:6" ht="14.25">
      <c r="A211" s="13">
        <v>208</v>
      </c>
      <c r="B211" s="14" t="s">
        <v>8</v>
      </c>
      <c r="C211" s="29" t="s">
        <v>423</v>
      </c>
      <c r="D211" s="30" t="s">
        <v>424</v>
      </c>
      <c r="E211" s="17">
        <v>25738.28</v>
      </c>
      <c r="F211" s="18">
        <v>0</v>
      </c>
    </row>
    <row r="212" spans="1:6" ht="14.25">
      <c r="A212" s="13">
        <v>209</v>
      </c>
      <c r="B212" s="14" t="s">
        <v>8</v>
      </c>
      <c r="C212" s="29" t="s">
        <v>425</v>
      </c>
      <c r="D212" s="30" t="s">
        <v>426</v>
      </c>
      <c r="E212" s="17">
        <v>941.92</v>
      </c>
      <c r="F212" s="18">
        <v>0</v>
      </c>
    </row>
    <row r="213" spans="1:6" ht="14.25">
      <c r="A213" s="13">
        <v>210</v>
      </c>
      <c r="B213" s="14" t="s">
        <v>8</v>
      </c>
      <c r="C213" s="29" t="s">
        <v>427</v>
      </c>
      <c r="D213" s="30" t="s">
        <v>428</v>
      </c>
      <c r="E213" s="17">
        <v>1761.84</v>
      </c>
      <c r="F213" s="18">
        <v>0</v>
      </c>
    </row>
    <row r="214" spans="1:6" ht="14.25">
      <c r="A214" s="13">
        <v>211</v>
      </c>
      <c r="B214" s="14" t="s">
        <v>8</v>
      </c>
      <c r="C214" s="29" t="s">
        <v>429</v>
      </c>
      <c r="D214" s="30" t="s">
        <v>430</v>
      </c>
      <c r="E214" s="19">
        <v>1211.04</v>
      </c>
      <c r="F214" s="18">
        <v>0</v>
      </c>
    </row>
    <row r="215" spans="1:6" ht="14.25">
      <c r="A215" s="13">
        <v>212</v>
      </c>
      <c r="B215" s="14" t="s">
        <v>8</v>
      </c>
      <c r="C215" s="29" t="s">
        <v>431</v>
      </c>
      <c r="D215" s="30" t="s">
        <v>432</v>
      </c>
      <c r="E215" s="17">
        <v>460.8</v>
      </c>
      <c r="F215" s="18">
        <v>0</v>
      </c>
    </row>
    <row r="216" spans="1:6" ht="14.25">
      <c r="A216" s="13">
        <v>213</v>
      </c>
      <c r="B216" s="14" t="s">
        <v>8</v>
      </c>
      <c r="C216" s="15" t="s">
        <v>433</v>
      </c>
      <c r="D216" s="16" t="s">
        <v>434</v>
      </c>
      <c r="E216" s="17">
        <v>30065.39</v>
      </c>
      <c r="F216" s="18">
        <v>0.0094</v>
      </c>
    </row>
    <row r="217" spans="1:6" ht="14.25">
      <c r="A217" s="13">
        <v>214</v>
      </c>
      <c r="B217" s="14" t="s">
        <v>8</v>
      </c>
      <c r="C217" s="31" t="s">
        <v>435</v>
      </c>
      <c r="D217" s="32">
        <v>341050049</v>
      </c>
      <c r="E217" s="34">
        <v>275486.7</v>
      </c>
      <c r="F217" s="18">
        <v>0.0024</v>
      </c>
    </row>
    <row r="218" spans="1:6" ht="14.25">
      <c r="A218" s="13">
        <v>215</v>
      </c>
      <c r="B218" s="14" t="s">
        <v>8</v>
      </c>
      <c r="C218" s="29" t="s">
        <v>436</v>
      </c>
      <c r="D218" s="30">
        <v>761288731</v>
      </c>
      <c r="E218" s="34">
        <v>112613.36</v>
      </c>
      <c r="F218" s="18">
        <v>0.029</v>
      </c>
    </row>
    <row r="219" spans="1:6" ht="14.25">
      <c r="A219" s="13">
        <v>216</v>
      </c>
      <c r="B219" s="14" t="s">
        <v>8</v>
      </c>
      <c r="C219" s="29" t="s">
        <v>437</v>
      </c>
      <c r="D219" s="35" t="s">
        <v>438</v>
      </c>
      <c r="E219" s="34">
        <v>8450.06</v>
      </c>
      <c r="F219" s="18">
        <v>0</v>
      </c>
    </row>
    <row r="220" spans="1:6" ht="14.25">
      <c r="A220" s="13">
        <v>217</v>
      </c>
      <c r="B220" s="14" t="s">
        <v>8</v>
      </c>
      <c r="C220" s="15" t="s">
        <v>439</v>
      </c>
      <c r="D220" s="16" t="s">
        <v>440</v>
      </c>
      <c r="E220" s="17">
        <v>15803.71</v>
      </c>
      <c r="F220" s="18">
        <v>0</v>
      </c>
    </row>
    <row r="221" spans="1:6" ht="14.25">
      <c r="A221" s="13">
        <v>218</v>
      </c>
      <c r="B221" s="14" t="s">
        <v>8</v>
      </c>
      <c r="C221" s="15" t="s">
        <v>441</v>
      </c>
      <c r="D221" s="16" t="s">
        <v>442</v>
      </c>
      <c r="E221" s="19">
        <v>3557</v>
      </c>
      <c r="F221" s="18">
        <v>0.0588</v>
      </c>
    </row>
    <row r="222" spans="1:6" ht="14.25">
      <c r="A222" s="13">
        <v>219</v>
      </c>
      <c r="B222" s="14" t="s">
        <v>8</v>
      </c>
      <c r="C222" s="29" t="s">
        <v>443</v>
      </c>
      <c r="D222" s="30" t="s">
        <v>444</v>
      </c>
      <c r="E222" s="34">
        <v>111310.07</v>
      </c>
      <c r="F222" s="26">
        <v>0.0088</v>
      </c>
    </row>
    <row r="223" spans="1:6" ht="14.25">
      <c r="A223" s="13">
        <v>220</v>
      </c>
      <c r="B223" s="14" t="s">
        <v>8</v>
      </c>
      <c r="C223" s="15" t="s">
        <v>445</v>
      </c>
      <c r="D223" s="16" t="s">
        <v>446</v>
      </c>
      <c r="E223" s="19">
        <v>37732.72</v>
      </c>
      <c r="F223" s="26">
        <v>0</v>
      </c>
    </row>
    <row r="224" spans="1:6" ht="14.25">
      <c r="A224" s="13">
        <v>221</v>
      </c>
      <c r="B224" s="14" t="s">
        <v>8</v>
      </c>
      <c r="C224" s="29" t="s">
        <v>447</v>
      </c>
      <c r="D224" s="36">
        <v>744016953</v>
      </c>
      <c r="E224" s="37">
        <v>3653.34</v>
      </c>
      <c r="F224" s="33">
        <v>0.0769</v>
      </c>
    </row>
    <row r="225" spans="1:6" ht="14.25">
      <c r="A225" s="13">
        <v>222</v>
      </c>
      <c r="B225" s="14" t="s">
        <v>8</v>
      </c>
      <c r="C225" s="29" t="s">
        <v>448</v>
      </c>
      <c r="D225" s="30" t="s">
        <v>449</v>
      </c>
      <c r="E225" s="37">
        <v>201.84</v>
      </c>
      <c r="F225" s="18">
        <v>0</v>
      </c>
    </row>
    <row r="226" spans="1:6" ht="14.25">
      <c r="A226" s="13">
        <v>223</v>
      </c>
      <c r="B226" s="14" t="s">
        <v>8</v>
      </c>
      <c r="C226" s="29" t="s">
        <v>450</v>
      </c>
      <c r="D226" s="30">
        <v>741383782</v>
      </c>
      <c r="E226" s="37">
        <v>3850.94</v>
      </c>
      <c r="F226" s="18">
        <v>0.2</v>
      </c>
    </row>
    <row r="227" spans="1:6" ht="14.25">
      <c r="A227" s="13">
        <v>224</v>
      </c>
      <c r="B227" s="14" t="s">
        <v>8</v>
      </c>
      <c r="C227" s="29" t="s">
        <v>451</v>
      </c>
      <c r="D227" s="30" t="str">
        <f>"738451182"</f>
        <v>738451182</v>
      </c>
      <c r="E227" s="17">
        <v>204</v>
      </c>
      <c r="F227" s="18">
        <v>0</v>
      </c>
    </row>
    <row r="228" spans="1:6" ht="14.25">
      <c r="A228" s="13">
        <v>225</v>
      </c>
      <c r="B228" s="14" t="s">
        <v>8</v>
      </c>
      <c r="C228" s="29" t="s">
        <v>452</v>
      </c>
      <c r="D228" s="32">
        <v>663085789</v>
      </c>
      <c r="E228" s="17">
        <v>5072.23</v>
      </c>
      <c r="F228" s="18">
        <v>0.0625</v>
      </c>
    </row>
    <row r="229" spans="1:6" ht="14.25">
      <c r="A229" s="13">
        <v>226</v>
      </c>
      <c r="B229" s="14" t="s">
        <v>8</v>
      </c>
      <c r="C229" s="29" t="s">
        <v>453</v>
      </c>
      <c r="D229" s="32">
        <v>328545063</v>
      </c>
      <c r="E229" s="17">
        <v>3077.56</v>
      </c>
      <c r="F229" s="18">
        <v>0.0676</v>
      </c>
    </row>
    <row r="230" spans="1:6" ht="14.25">
      <c r="A230" s="13">
        <v>227</v>
      </c>
      <c r="B230" s="14" t="s">
        <v>8</v>
      </c>
      <c r="C230" s="29" t="s">
        <v>454</v>
      </c>
      <c r="D230" s="30" t="s">
        <v>455</v>
      </c>
      <c r="E230" s="37">
        <v>1093.3</v>
      </c>
      <c r="F230" s="18">
        <v>0.2</v>
      </c>
    </row>
    <row r="231" spans="1:6" ht="14.25">
      <c r="A231" s="13">
        <v>228</v>
      </c>
      <c r="B231" s="14" t="s">
        <v>8</v>
      </c>
      <c r="C231" s="29" t="s">
        <v>456</v>
      </c>
      <c r="D231" s="32">
        <v>681889625</v>
      </c>
      <c r="E231" s="34">
        <v>2773.44</v>
      </c>
      <c r="F231" s="18">
        <v>0.0833</v>
      </c>
    </row>
    <row r="232" spans="1:6" ht="14.25">
      <c r="A232" s="13">
        <v>229</v>
      </c>
      <c r="B232" s="14" t="s">
        <v>8</v>
      </c>
      <c r="C232" s="15" t="s">
        <v>457</v>
      </c>
      <c r="D232" s="16" t="s">
        <v>458</v>
      </c>
      <c r="E232" s="19">
        <v>1362.42</v>
      </c>
      <c r="F232" s="18">
        <v>0.1429</v>
      </c>
    </row>
    <row r="233" spans="1:6" ht="14.25">
      <c r="A233" s="13">
        <v>230</v>
      </c>
      <c r="B233" s="14" t="s">
        <v>8</v>
      </c>
      <c r="C233" s="15" t="s">
        <v>459</v>
      </c>
      <c r="D233" s="16" t="s">
        <v>460</v>
      </c>
      <c r="E233" s="19">
        <v>4228.02</v>
      </c>
      <c r="F233" s="18">
        <v>0.0769</v>
      </c>
    </row>
    <row r="234" spans="1:6" ht="14.25">
      <c r="A234" s="13">
        <v>231</v>
      </c>
      <c r="B234" s="14" t="s">
        <v>8</v>
      </c>
      <c r="C234" s="15" t="s">
        <v>461</v>
      </c>
      <c r="D234" s="16" t="s">
        <v>462</v>
      </c>
      <c r="E234" s="19">
        <v>2472.54</v>
      </c>
      <c r="F234" s="18">
        <v>0.0833</v>
      </c>
    </row>
    <row r="235" spans="1:6" ht="14.25">
      <c r="A235" s="13">
        <v>232</v>
      </c>
      <c r="B235" s="14" t="s">
        <v>8</v>
      </c>
      <c r="C235" s="15" t="s">
        <v>463</v>
      </c>
      <c r="D235" s="16" t="s">
        <v>464</v>
      </c>
      <c r="E235" s="19">
        <v>2825.76</v>
      </c>
      <c r="F235" s="18">
        <v>0.0714</v>
      </c>
    </row>
    <row r="236" spans="1:6" ht="14.25">
      <c r="A236" s="13">
        <v>233</v>
      </c>
      <c r="B236" s="14" t="s">
        <v>8</v>
      </c>
      <c r="C236" s="15" t="s">
        <v>465</v>
      </c>
      <c r="D236" s="16" t="s">
        <v>466</v>
      </c>
      <c r="E236" s="19">
        <v>2281.58</v>
      </c>
      <c r="F236" s="18">
        <v>0.0909</v>
      </c>
    </row>
    <row r="237" spans="1:6" ht="14.25">
      <c r="A237" s="13">
        <v>234</v>
      </c>
      <c r="B237" s="14" t="s">
        <v>8</v>
      </c>
      <c r="C237" s="20" t="s">
        <v>467</v>
      </c>
      <c r="D237" s="21" t="s">
        <v>468</v>
      </c>
      <c r="E237" s="37">
        <v>3549.02</v>
      </c>
      <c r="F237" s="18">
        <v>0.0556</v>
      </c>
    </row>
    <row r="238" spans="1:6" ht="14.25">
      <c r="A238" s="13">
        <v>235</v>
      </c>
      <c r="B238" s="14" t="s">
        <v>8</v>
      </c>
      <c r="C238" s="20" t="s">
        <v>469</v>
      </c>
      <c r="D238" s="21" t="s">
        <v>470</v>
      </c>
      <c r="E238" s="19">
        <v>403.68</v>
      </c>
      <c r="F238" s="18">
        <v>0</v>
      </c>
    </row>
    <row r="239" spans="1:6" ht="14.25">
      <c r="A239" s="13">
        <v>236</v>
      </c>
      <c r="B239" s="14" t="s">
        <v>8</v>
      </c>
      <c r="C239" s="20" t="s">
        <v>471</v>
      </c>
      <c r="D239" s="21" t="s">
        <v>472</v>
      </c>
      <c r="E239" s="19">
        <v>1420.36</v>
      </c>
      <c r="F239" s="18">
        <v>0.1429</v>
      </c>
    </row>
    <row r="240" spans="1:6" ht="14.25">
      <c r="A240" s="13">
        <v>237</v>
      </c>
      <c r="B240" s="14" t="s">
        <v>8</v>
      </c>
      <c r="C240" s="20" t="s">
        <v>473</v>
      </c>
      <c r="D240" s="21" t="s">
        <v>474</v>
      </c>
      <c r="E240" s="19">
        <v>3552.72</v>
      </c>
      <c r="F240" s="18">
        <v>0.0588</v>
      </c>
    </row>
    <row r="241" spans="1:6" ht="14.25">
      <c r="A241" s="13">
        <v>238</v>
      </c>
      <c r="B241" s="14" t="s">
        <v>8</v>
      </c>
      <c r="C241" s="20" t="s">
        <v>475</v>
      </c>
      <c r="D241" s="21" t="s">
        <v>476</v>
      </c>
      <c r="E241" s="17">
        <v>2030</v>
      </c>
      <c r="F241" s="18">
        <v>0.1</v>
      </c>
    </row>
    <row r="242" spans="1:6" ht="14.25">
      <c r="A242" s="13">
        <v>239</v>
      </c>
      <c r="B242" s="14" t="s">
        <v>8</v>
      </c>
      <c r="C242" s="20" t="s">
        <v>477</v>
      </c>
      <c r="D242" s="21" t="s">
        <v>478</v>
      </c>
      <c r="E242" s="19">
        <v>5167.42</v>
      </c>
      <c r="F242" s="18">
        <v>0.08</v>
      </c>
    </row>
    <row r="243" spans="1:6" ht="14.25">
      <c r="A243" s="13">
        <v>240</v>
      </c>
      <c r="B243" s="14" t="s">
        <v>8</v>
      </c>
      <c r="C243" s="20" t="s">
        <v>479</v>
      </c>
      <c r="D243" s="21" t="s">
        <v>480</v>
      </c>
      <c r="E243" s="19">
        <v>11217.42</v>
      </c>
      <c r="F243" s="18">
        <v>0.0741</v>
      </c>
    </row>
    <row r="244" spans="1:6" ht="14.25">
      <c r="A244" s="13">
        <v>241</v>
      </c>
      <c r="B244" s="14" t="s">
        <v>8</v>
      </c>
      <c r="C244" s="20" t="s">
        <v>481</v>
      </c>
      <c r="D244" s="21" t="s">
        <v>482</v>
      </c>
      <c r="E244" s="19">
        <v>74752.75</v>
      </c>
      <c r="F244" s="18">
        <v>0</v>
      </c>
    </row>
    <row r="245" spans="1:6" ht="14.25">
      <c r="A245" s="13">
        <v>242</v>
      </c>
      <c r="B245" s="14" t="s">
        <v>8</v>
      </c>
      <c r="C245" s="20" t="s">
        <v>483</v>
      </c>
      <c r="D245" s="21" t="s">
        <v>484</v>
      </c>
      <c r="E245" s="19">
        <v>2143.44</v>
      </c>
      <c r="F245" s="18">
        <v>0</v>
      </c>
    </row>
    <row r="246" spans="1:6" ht="14.25">
      <c r="A246" s="13">
        <v>243</v>
      </c>
      <c r="B246" s="14" t="s">
        <v>8</v>
      </c>
      <c r="C246" s="20" t="s">
        <v>485</v>
      </c>
      <c r="D246" s="21" t="s">
        <v>486</v>
      </c>
      <c r="E246" s="37">
        <v>807.36</v>
      </c>
      <c r="F246" s="18">
        <v>0</v>
      </c>
    </row>
    <row r="247" spans="1:6" ht="14.25">
      <c r="A247" s="13">
        <v>244</v>
      </c>
      <c r="B247" s="14" t="s">
        <v>8</v>
      </c>
      <c r="C247" s="20" t="s">
        <v>487</v>
      </c>
      <c r="D247" s="21" t="s">
        <v>488</v>
      </c>
      <c r="E247" s="37">
        <v>2438.9</v>
      </c>
      <c r="F247" s="18">
        <v>0.0833</v>
      </c>
    </row>
    <row r="248" spans="1:6" ht="14.25">
      <c r="A248" s="13">
        <v>245</v>
      </c>
      <c r="B248" s="14" t="s">
        <v>8</v>
      </c>
      <c r="C248" s="20" t="s">
        <v>489</v>
      </c>
      <c r="D248" s="21" t="s">
        <v>490</v>
      </c>
      <c r="E248" s="19">
        <v>975.56</v>
      </c>
      <c r="F248" s="18">
        <v>0.2</v>
      </c>
    </row>
    <row r="249" spans="1:6" ht="14.25">
      <c r="A249" s="13">
        <v>246</v>
      </c>
      <c r="B249" s="14" t="s">
        <v>8</v>
      </c>
      <c r="C249" s="20" t="s">
        <v>491</v>
      </c>
      <c r="D249" s="21" t="s">
        <v>492</v>
      </c>
      <c r="E249" s="19">
        <v>2220.24</v>
      </c>
      <c r="F249" s="18">
        <v>0.0909</v>
      </c>
    </row>
    <row r="250" spans="1:6" ht="14.25">
      <c r="A250" s="13">
        <v>247</v>
      </c>
      <c r="B250" s="14" t="s">
        <v>8</v>
      </c>
      <c r="C250" s="20" t="s">
        <v>493</v>
      </c>
      <c r="D250" s="21" t="s">
        <v>494</v>
      </c>
      <c r="E250" s="19">
        <v>4595.85</v>
      </c>
      <c r="F250" s="18">
        <v>0.0952</v>
      </c>
    </row>
    <row r="251" spans="1:6" ht="14.25">
      <c r="A251" s="13">
        <v>248</v>
      </c>
      <c r="B251" s="14" t="s">
        <v>8</v>
      </c>
      <c r="C251" s="20" t="s">
        <v>495</v>
      </c>
      <c r="D251" s="21" t="s">
        <v>496</v>
      </c>
      <c r="E251" s="19">
        <v>4104.99</v>
      </c>
      <c r="F251" s="18">
        <v>0.0769</v>
      </c>
    </row>
    <row r="252" spans="1:6" ht="14.25">
      <c r="A252" s="13">
        <v>249</v>
      </c>
      <c r="B252" s="14" t="s">
        <v>8</v>
      </c>
      <c r="C252" s="38" t="s">
        <v>497</v>
      </c>
      <c r="D252" s="39" t="s">
        <v>498</v>
      </c>
      <c r="E252" s="40">
        <v>9963.76</v>
      </c>
      <c r="F252" s="18">
        <v>0.1333</v>
      </c>
    </row>
    <row r="253" spans="1:6" ht="14.25">
      <c r="A253" s="13">
        <v>250</v>
      </c>
      <c r="B253" s="14" t="s">
        <v>8</v>
      </c>
      <c r="C253" s="38" t="s">
        <v>499</v>
      </c>
      <c r="D253" s="39" t="s">
        <v>500</v>
      </c>
      <c r="E253" s="40">
        <v>520.92</v>
      </c>
      <c r="F253" s="18">
        <v>0</v>
      </c>
    </row>
    <row r="254" spans="1:6" ht="14.25">
      <c r="A254" s="13">
        <v>251</v>
      </c>
      <c r="B254" s="14" t="s">
        <v>8</v>
      </c>
      <c r="C254" s="38" t="s">
        <v>501</v>
      </c>
      <c r="D254" s="39" t="s">
        <v>502</v>
      </c>
      <c r="E254" s="41">
        <v>6984.5</v>
      </c>
      <c r="F254" s="18">
        <v>0.0833</v>
      </c>
    </row>
    <row r="255" spans="1:6" ht="14.25">
      <c r="A255" s="13">
        <v>252</v>
      </c>
      <c r="B255" s="14" t="s">
        <v>8</v>
      </c>
      <c r="C255" s="38" t="s">
        <v>503</v>
      </c>
      <c r="D255" s="39" t="s">
        <v>504</v>
      </c>
      <c r="E255" s="41">
        <v>6417.3</v>
      </c>
      <c r="F255" s="18">
        <v>0.069</v>
      </c>
    </row>
    <row r="256" spans="1:6" ht="14.25">
      <c r="A256" s="13">
        <v>253</v>
      </c>
      <c r="B256" s="14" t="s">
        <v>8</v>
      </c>
      <c r="C256" s="38" t="s">
        <v>505</v>
      </c>
      <c r="D256" s="39" t="s">
        <v>506</v>
      </c>
      <c r="E256" s="41">
        <v>2984.86</v>
      </c>
      <c r="F256" s="18">
        <v>0.1818</v>
      </c>
    </row>
    <row r="257" spans="1:6" ht="14.25">
      <c r="A257" s="13">
        <v>254</v>
      </c>
      <c r="B257" s="14" t="s">
        <v>8</v>
      </c>
      <c r="C257" s="38" t="s">
        <v>507</v>
      </c>
      <c r="D257" s="39" t="s">
        <v>508</v>
      </c>
      <c r="E257" s="41">
        <v>2354.7</v>
      </c>
      <c r="F257" s="18">
        <v>0.2</v>
      </c>
    </row>
    <row r="258" spans="1:6" ht="14.25">
      <c r="A258" s="13">
        <v>255</v>
      </c>
      <c r="B258" s="14" t="s">
        <v>8</v>
      </c>
      <c r="C258" s="20" t="s">
        <v>509</v>
      </c>
      <c r="D258" s="21" t="s">
        <v>510</v>
      </c>
      <c r="E258" s="37">
        <v>5827.58</v>
      </c>
      <c r="F258" s="18">
        <v>0.0714</v>
      </c>
    </row>
    <row r="259" spans="1:6" ht="14.25">
      <c r="A259" s="13">
        <v>256</v>
      </c>
      <c r="B259" s="14" t="s">
        <v>8</v>
      </c>
      <c r="C259" s="20" t="s">
        <v>511</v>
      </c>
      <c r="D259" s="21" t="s">
        <v>512</v>
      </c>
      <c r="E259" s="19">
        <v>4298.92</v>
      </c>
      <c r="F259" s="18">
        <v>0.0556</v>
      </c>
    </row>
    <row r="260" spans="1:6" ht="14.25">
      <c r="A260" s="13">
        <v>257</v>
      </c>
      <c r="B260" s="14" t="s">
        <v>8</v>
      </c>
      <c r="C260" s="42" t="s">
        <v>513</v>
      </c>
      <c r="D260" s="21" t="s">
        <v>514</v>
      </c>
      <c r="E260" s="19">
        <v>2191.54</v>
      </c>
      <c r="F260" s="18">
        <v>0.1429</v>
      </c>
    </row>
    <row r="261" spans="1:6" ht="14.25">
      <c r="A261" s="13">
        <v>258</v>
      </c>
      <c r="B261" s="14" t="s">
        <v>8</v>
      </c>
      <c r="C261" s="20" t="s">
        <v>515</v>
      </c>
      <c r="D261" s="21" t="s">
        <v>516</v>
      </c>
      <c r="E261" s="19">
        <v>1631.08</v>
      </c>
      <c r="F261" s="18">
        <v>0.125</v>
      </c>
    </row>
    <row r="262" spans="1:6" ht="14.25">
      <c r="A262" s="13">
        <v>259</v>
      </c>
      <c r="B262" s="14" t="s">
        <v>8</v>
      </c>
      <c r="C262" s="20" t="s">
        <v>517</v>
      </c>
      <c r="D262" s="21" t="s">
        <v>518</v>
      </c>
      <c r="E262" s="19">
        <v>4200.92</v>
      </c>
      <c r="F262" s="18">
        <v>0</v>
      </c>
    </row>
    <row r="263" spans="1:6" ht="14.25">
      <c r="A263" s="13">
        <v>260</v>
      </c>
      <c r="B263" s="14" t="s">
        <v>8</v>
      </c>
      <c r="C263" s="20" t="s">
        <v>519</v>
      </c>
      <c r="D263" s="21" t="s">
        <v>520</v>
      </c>
      <c r="E263" s="19">
        <v>6104.44</v>
      </c>
      <c r="F263" s="18">
        <v>0.0909</v>
      </c>
    </row>
    <row r="264" spans="1:6" ht="14.25">
      <c r="A264" s="13">
        <v>261</v>
      </c>
      <c r="B264" s="14" t="s">
        <v>8</v>
      </c>
      <c r="C264" s="20" t="s">
        <v>521</v>
      </c>
      <c r="D264" s="21" t="s">
        <v>522</v>
      </c>
      <c r="E264" s="19">
        <v>1930.16</v>
      </c>
      <c r="F264" s="18">
        <v>0.1429</v>
      </c>
    </row>
    <row r="265" spans="1:6" ht="14.25">
      <c r="A265" s="13">
        <v>262</v>
      </c>
      <c r="B265" s="14" t="s">
        <v>8</v>
      </c>
      <c r="C265" s="20" t="s">
        <v>523</v>
      </c>
      <c r="D265" s="21" t="s">
        <v>524</v>
      </c>
      <c r="E265" s="19">
        <v>1412.88</v>
      </c>
      <c r="F265" s="26">
        <v>0</v>
      </c>
    </row>
    <row r="266" spans="1:6" ht="14.25">
      <c r="A266" s="13">
        <v>263</v>
      </c>
      <c r="B266" s="14" t="s">
        <v>8</v>
      </c>
      <c r="C266" s="29" t="s">
        <v>525</v>
      </c>
      <c r="D266" s="30" t="str">
        <f>"679442090"</f>
        <v>679442090</v>
      </c>
      <c r="E266" s="19">
        <v>1160.58</v>
      </c>
      <c r="F266" s="18">
        <v>0</v>
      </c>
    </row>
    <row r="267" spans="1:6" ht="14.25">
      <c r="A267" s="13">
        <v>264</v>
      </c>
      <c r="B267" s="14" t="s">
        <v>8</v>
      </c>
      <c r="C267" s="29" t="s">
        <v>526</v>
      </c>
      <c r="D267" s="30" t="s">
        <v>527</v>
      </c>
      <c r="E267" s="17">
        <v>1572.42</v>
      </c>
      <c r="F267" s="18">
        <v>0.125</v>
      </c>
    </row>
    <row r="268" spans="1:6" ht="14.25">
      <c r="A268" s="13">
        <v>265</v>
      </c>
      <c r="B268" s="14" t="s">
        <v>8</v>
      </c>
      <c r="C268" s="29" t="s">
        <v>528</v>
      </c>
      <c r="D268" s="30" t="s">
        <v>529</v>
      </c>
      <c r="E268" s="17">
        <v>881.84</v>
      </c>
      <c r="F268" s="18">
        <v>0</v>
      </c>
    </row>
    <row r="269" spans="1:6" ht="14.25">
      <c r="A269" s="13">
        <v>266</v>
      </c>
      <c r="B269" s="14" t="s">
        <v>8</v>
      </c>
      <c r="C269" s="29" t="s">
        <v>530</v>
      </c>
      <c r="D269" s="30" t="str">
        <f>"553406721"</f>
        <v>553406721</v>
      </c>
      <c r="E269" s="19">
        <v>4025.62</v>
      </c>
      <c r="F269" s="18">
        <v>0</v>
      </c>
    </row>
    <row r="270" spans="1:6" ht="14.25">
      <c r="A270" s="13">
        <v>267</v>
      </c>
      <c r="B270" s="14" t="s">
        <v>8</v>
      </c>
      <c r="C270" s="29" t="s">
        <v>531</v>
      </c>
      <c r="D270" s="30" t="str">
        <f>"600560220"</f>
        <v>600560220</v>
      </c>
      <c r="E270" s="19">
        <v>2132.95</v>
      </c>
      <c r="F270" s="18">
        <v>0</v>
      </c>
    </row>
    <row r="271" spans="1:6" ht="14.25">
      <c r="A271" s="13">
        <v>268</v>
      </c>
      <c r="B271" s="14" t="s">
        <v>8</v>
      </c>
      <c r="C271" s="29" t="s">
        <v>532</v>
      </c>
      <c r="D271" s="30" t="str">
        <f>"663083919"</f>
        <v>663083919</v>
      </c>
      <c r="E271" s="19">
        <v>1934.3</v>
      </c>
      <c r="F271" s="18">
        <v>0</v>
      </c>
    </row>
    <row r="272" spans="1:6" ht="14.25">
      <c r="A272" s="13">
        <v>269</v>
      </c>
      <c r="B272" s="14" t="s">
        <v>8</v>
      </c>
      <c r="C272" s="29" t="s">
        <v>533</v>
      </c>
      <c r="D272" s="30" t="s">
        <v>534</v>
      </c>
      <c r="E272" s="19">
        <v>204</v>
      </c>
      <c r="F272" s="18">
        <v>0</v>
      </c>
    </row>
    <row r="273" spans="1:6" ht="14.25">
      <c r="A273" s="13">
        <v>270</v>
      </c>
      <c r="B273" s="14" t="s">
        <v>8</v>
      </c>
      <c r="C273" s="29" t="s">
        <v>535</v>
      </c>
      <c r="D273" s="30" t="str">
        <f>"300488343"</f>
        <v>300488343</v>
      </c>
      <c r="E273" s="17">
        <v>1816.56</v>
      </c>
      <c r="F273" s="18">
        <v>0</v>
      </c>
    </row>
    <row r="274" spans="1:6" ht="14.25">
      <c r="A274" s="13">
        <v>271</v>
      </c>
      <c r="B274" s="14" t="s">
        <v>8</v>
      </c>
      <c r="C274" s="29" t="s">
        <v>536</v>
      </c>
      <c r="D274" s="30" t="s">
        <v>537</v>
      </c>
      <c r="E274" s="17">
        <v>891.46</v>
      </c>
      <c r="F274" s="18">
        <v>0</v>
      </c>
    </row>
    <row r="275" spans="1:6" ht="14.25">
      <c r="A275" s="13">
        <v>272</v>
      </c>
      <c r="B275" s="14" t="s">
        <v>8</v>
      </c>
      <c r="C275" s="29" t="s">
        <v>538</v>
      </c>
      <c r="D275" s="30" t="str">
        <f>"575125314"</f>
        <v>575125314</v>
      </c>
      <c r="E275" s="19">
        <v>605.52</v>
      </c>
      <c r="F275" s="18">
        <v>0</v>
      </c>
    </row>
    <row r="276" spans="1:6" ht="14.25">
      <c r="A276" s="13">
        <v>273</v>
      </c>
      <c r="B276" s="14" t="s">
        <v>8</v>
      </c>
      <c r="C276" s="29" t="s">
        <v>539</v>
      </c>
      <c r="D276" s="30" t="str">
        <f>"687707052"</f>
        <v>687707052</v>
      </c>
      <c r="E276" s="17">
        <v>1211.04</v>
      </c>
      <c r="F276" s="18">
        <v>0</v>
      </c>
    </row>
    <row r="277" spans="1:6" ht="14.25">
      <c r="A277" s="13">
        <v>274</v>
      </c>
      <c r="B277" s="14" t="s">
        <v>8</v>
      </c>
      <c r="C277" s="29" t="s">
        <v>540</v>
      </c>
      <c r="D277" s="30" t="str">
        <f>"660302952"</f>
        <v>660302952</v>
      </c>
      <c r="E277" s="17">
        <v>3111.7</v>
      </c>
      <c r="F277" s="18">
        <v>0</v>
      </c>
    </row>
    <row r="278" spans="1:6" ht="14.25">
      <c r="A278" s="13">
        <v>275</v>
      </c>
      <c r="B278" s="14" t="s">
        <v>8</v>
      </c>
      <c r="C278" s="29" t="s">
        <v>541</v>
      </c>
      <c r="D278" s="30" t="str">
        <f>"600904759"</f>
        <v>600904759</v>
      </c>
      <c r="E278" s="17">
        <v>1161.84</v>
      </c>
      <c r="F278" s="18">
        <v>0</v>
      </c>
    </row>
    <row r="279" spans="1:6" ht="14.25">
      <c r="A279" s="13">
        <v>276</v>
      </c>
      <c r="B279" s="14" t="s">
        <v>8</v>
      </c>
      <c r="C279" s="29" t="s">
        <v>542</v>
      </c>
      <c r="D279" s="30" t="s">
        <v>543</v>
      </c>
      <c r="E279" s="19">
        <v>966.4</v>
      </c>
      <c r="F279" s="18">
        <v>0</v>
      </c>
    </row>
    <row r="280" spans="1:6" ht="14.25">
      <c r="A280" s="13">
        <v>277</v>
      </c>
      <c r="B280" s="14" t="s">
        <v>8</v>
      </c>
      <c r="C280" s="29" t="s">
        <v>544</v>
      </c>
      <c r="D280" s="30" t="s">
        <v>545</v>
      </c>
      <c r="E280" s="17">
        <v>403.68</v>
      </c>
      <c r="F280" s="18">
        <v>0</v>
      </c>
    </row>
    <row r="281" spans="1:6" ht="14.25">
      <c r="A281" s="13">
        <v>278</v>
      </c>
      <c r="B281" s="14" t="s">
        <v>8</v>
      </c>
      <c r="C281" s="29" t="s">
        <v>546</v>
      </c>
      <c r="D281" s="30" t="s">
        <v>547</v>
      </c>
      <c r="E281" s="19">
        <v>437.5</v>
      </c>
      <c r="F281" s="18">
        <v>0</v>
      </c>
    </row>
    <row r="282" spans="1:6" ht="14.25">
      <c r="A282" s="13">
        <v>279</v>
      </c>
      <c r="B282" s="14" t="s">
        <v>8</v>
      </c>
      <c r="C282" s="29" t="s">
        <v>548</v>
      </c>
      <c r="D282" s="30" t="str">
        <f>"341054189"</f>
        <v>341054189</v>
      </c>
      <c r="E282" s="17">
        <v>370.04</v>
      </c>
      <c r="F282" s="18">
        <v>0</v>
      </c>
    </row>
    <row r="283" spans="1:6" ht="14.25">
      <c r="A283" s="13">
        <v>280</v>
      </c>
      <c r="B283" s="14" t="s">
        <v>8</v>
      </c>
      <c r="C283" s="29" t="s">
        <v>549</v>
      </c>
      <c r="D283" s="30" t="str">
        <f>"758124816"</f>
        <v>758124816</v>
      </c>
      <c r="E283" s="17">
        <v>1614.72</v>
      </c>
      <c r="F283" s="18">
        <v>0</v>
      </c>
    </row>
    <row r="284" spans="1:6" ht="14.25">
      <c r="A284" s="13">
        <v>281</v>
      </c>
      <c r="B284" s="14" t="s">
        <v>8</v>
      </c>
      <c r="C284" s="29" t="s">
        <v>550</v>
      </c>
      <c r="D284" s="30" t="s">
        <v>551</v>
      </c>
      <c r="E284" s="17">
        <v>201.84</v>
      </c>
      <c r="F284" s="18">
        <v>0</v>
      </c>
    </row>
    <row r="285" spans="1:6" ht="14.25">
      <c r="A285" s="13">
        <v>282</v>
      </c>
      <c r="B285" s="14" t="s">
        <v>8</v>
      </c>
      <c r="C285" s="29" t="s">
        <v>552</v>
      </c>
      <c r="D285" s="30" t="str">
        <f>"673713136"</f>
        <v>673713136</v>
      </c>
      <c r="E285" s="17">
        <v>1211.04</v>
      </c>
      <c r="F285" s="18">
        <v>0</v>
      </c>
    </row>
    <row r="286" spans="1:6" ht="14.25">
      <c r="A286" s="13">
        <v>283</v>
      </c>
      <c r="B286" s="14" t="s">
        <v>8</v>
      </c>
      <c r="C286" s="29" t="s">
        <v>553</v>
      </c>
      <c r="D286" s="30" t="str">
        <f>"340975736"</f>
        <v>340975736</v>
      </c>
      <c r="E286" s="17">
        <v>1309.3</v>
      </c>
      <c r="F286" s="18">
        <v>0</v>
      </c>
    </row>
    <row r="287" spans="1:6" ht="14.25">
      <c r="A287" s="13">
        <v>284</v>
      </c>
      <c r="B287" s="14" t="s">
        <v>8</v>
      </c>
      <c r="C287" s="29" t="s">
        <v>554</v>
      </c>
      <c r="D287" s="30" t="str">
        <f>"789361582"</f>
        <v>789361582</v>
      </c>
      <c r="E287" s="17">
        <v>3532.2</v>
      </c>
      <c r="F287" s="18">
        <v>0.0556</v>
      </c>
    </row>
    <row r="288" spans="1:6" ht="14.25">
      <c r="A288" s="13">
        <v>285</v>
      </c>
      <c r="B288" s="14" t="s">
        <v>8</v>
      </c>
      <c r="C288" s="29" t="s">
        <v>555</v>
      </c>
      <c r="D288" s="30" t="s">
        <v>556</v>
      </c>
      <c r="E288" s="17">
        <v>1775.64</v>
      </c>
      <c r="F288" s="18">
        <v>0</v>
      </c>
    </row>
    <row r="289" spans="1:6" ht="14.25">
      <c r="A289" s="13">
        <v>286</v>
      </c>
      <c r="B289" s="14" t="s">
        <v>8</v>
      </c>
      <c r="C289" s="29" t="s">
        <v>557</v>
      </c>
      <c r="D289" s="30" t="s">
        <v>558</v>
      </c>
      <c r="E289" s="17">
        <v>723.26</v>
      </c>
      <c r="F289" s="18">
        <v>0</v>
      </c>
    </row>
    <row r="290" spans="1:6" ht="14.25">
      <c r="A290" s="13">
        <v>287</v>
      </c>
      <c r="B290" s="14" t="s">
        <v>8</v>
      </c>
      <c r="C290" s="29" t="s">
        <v>559</v>
      </c>
      <c r="D290" s="30" t="str">
        <f>"770618624"</f>
        <v>770618624</v>
      </c>
      <c r="E290" s="19">
        <v>2357.44</v>
      </c>
      <c r="F290" s="18">
        <v>0.0909</v>
      </c>
    </row>
    <row r="291" spans="1:6" ht="14.25">
      <c r="A291" s="13">
        <v>288</v>
      </c>
      <c r="B291" s="14" t="s">
        <v>8</v>
      </c>
      <c r="C291" s="29" t="s">
        <v>560</v>
      </c>
      <c r="D291" s="30" t="s">
        <v>561</v>
      </c>
      <c r="E291" s="17">
        <v>1709.04</v>
      </c>
      <c r="F291" s="18">
        <v>0</v>
      </c>
    </row>
    <row r="292" spans="1:6" ht="14.25">
      <c r="A292" s="13">
        <v>289</v>
      </c>
      <c r="B292" s="14" t="s">
        <v>8</v>
      </c>
      <c r="C292" s="29" t="s">
        <v>562</v>
      </c>
      <c r="D292" s="30" t="str">
        <f>"767618690"</f>
        <v>767618690</v>
      </c>
      <c r="E292" s="19">
        <v>729.92</v>
      </c>
      <c r="F292" s="18">
        <v>0</v>
      </c>
    </row>
    <row r="293" spans="1:6" ht="14.25">
      <c r="A293" s="13">
        <v>290</v>
      </c>
      <c r="B293" s="14" t="s">
        <v>8</v>
      </c>
      <c r="C293" s="29" t="s">
        <v>563</v>
      </c>
      <c r="D293" s="30" t="s">
        <v>564</v>
      </c>
      <c r="E293" s="17">
        <v>605.52</v>
      </c>
      <c r="F293" s="18">
        <v>0</v>
      </c>
    </row>
    <row r="294" spans="1:6" ht="14.25">
      <c r="A294" s="13">
        <v>291</v>
      </c>
      <c r="B294" s="14" t="s">
        <v>8</v>
      </c>
      <c r="C294" s="29" t="s">
        <v>565</v>
      </c>
      <c r="D294" s="30" t="s">
        <v>566</v>
      </c>
      <c r="E294" s="17">
        <v>1110.12</v>
      </c>
      <c r="F294" s="18">
        <v>0</v>
      </c>
    </row>
    <row r="295" spans="1:6" ht="14.25">
      <c r="A295" s="13">
        <v>292</v>
      </c>
      <c r="B295" s="14" t="s">
        <v>8</v>
      </c>
      <c r="C295" s="29" t="s">
        <v>567</v>
      </c>
      <c r="D295" s="30" t="str">
        <f>"660347966"</f>
        <v>660347966</v>
      </c>
      <c r="E295" s="17">
        <v>3028.48</v>
      </c>
      <c r="F295" s="18">
        <v>0</v>
      </c>
    </row>
    <row r="296" spans="1:6" ht="14.25">
      <c r="A296" s="13">
        <v>293</v>
      </c>
      <c r="B296" s="14" t="s">
        <v>8</v>
      </c>
      <c r="C296" s="29" t="s">
        <v>568</v>
      </c>
      <c r="D296" s="30" t="s">
        <v>569</v>
      </c>
      <c r="E296" s="17">
        <v>941.92</v>
      </c>
      <c r="F296" s="18">
        <v>0</v>
      </c>
    </row>
    <row r="297" spans="1:6" ht="14.25">
      <c r="A297" s="13">
        <v>294</v>
      </c>
      <c r="B297" s="14" t="s">
        <v>8</v>
      </c>
      <c r="C297" s="29" t="s">
        <v>570</v>
      </c>
      <c r="D297" s="30" t="str">
        <f>"300697858"</f>
        <v>300697858</v>
      </c>
      <c r="E297" s="17">
        <v>1867.02</v>
      </c>
      <c r="F297" s="18">
        <v>0</v>
      </c>
    </row>
    <row r="298" spans="1:6" ht="14.25">
      <c r="A298" s="13">
        <v>295</v>
      </c>
      <c r="B298" s="14" t="s">
        <v>8</v>
      </c>
      <c r="C298" s="29" t="s">
        <v>571</v>
      </c>
      <c r="D298" s="30" t="s">
        <v>572</v>
      </c>
      <c r="E298" s="17">
        <v>9308.1</v>
      </c>
      <c r="F298" s="18">
        <v>0</v>
      </c>
    </row>
    <row r="299" spans="1:6" ht="14.25">
      <c r="A299" s="13">
        <v>296</v>
      </c>
      <c r="B299" s="14" t="s">
        <v>8</v>
      </c>
      <c r="C299" s="29" t="s">
        <v>573</v>
      </c>
      <c r="D299" s="30" t="str">
        <f>"075939776"</f>
        <v>075939776</v>
      </c>
      <c r="E299" s="17">
        <v>1611.96</v>
      </c>
      <c r="F299" s="18">
        <v>0</v>
      </c>
    </row>
    <row r="300" spans="1:6" ht="14.25">
      <c r="A300" s="13">
        <v>297</v>
      </c>
      <c r="B300" s="14" t="s">
        <v>8</v>
      </c>
      <c r="C300" s="29" t="s">
        <v>574</v>
      </c>
      <c r="D300" s="30" t="str">
        <f>"673730251"</f>
        <v>673730251</v>
      </c>
      <c r="E300" s="17">
        <v>602.76</v>
      </c>
      <c r="F300" s="18">
        <v>0</v>
      </c>
    </row>
    <row r="301" spans="1:6" ht="14.25">
      <c r="A301" s="13">
        <v>298</v>
      </c>
      <c r="B301" s="14" t="s">
        <v>8</v>
      </c>
      <c r="C301" s="29" t="s">
        <v>575</v>
      </c>
      <c r="D301" s="30" t="str">
        <f>"777328953"</f>
        <v>777328953</v>
      </c>
      <c r="E301" s="17">
        <v>7937.62</v>
      </c>
      <c r="F301" s="18">
        <v>0</v>
      </c>
    </row>
    <row r="302" spans="1:6" ht="14.25">
      <c r="A302" s="13">
        <v>299</v>
      </c>
      <c r="B302" s="14" t="s">
        <v>8</v>
      </c>
      <c r="C302" s="29" t="s">
        <v>576</v>
      </c>
      <c r="D302" s="30" t="str">
        <f>"780322034"</f>
        <v>780322034</v>
      </c>
      <c r="E302" s="17">
        <v>605.52</v>
      </c>
      <c r="F302" s="18">
        <v>0</v>
      </c>
    </row>
    <row r="303" spans="1:6" ht="14.25">
      <c r="A303" s="13">
        <v>300</v>
      </c>
      <c r="B303" s="14" t="s">
        <v>8</v>
      </c>
      <c r="C303" s="29" t="s">
        <v>577</v>
      </c>
      <c r="D303" s="30" t="s">
        <v>578</v>
      </c>
      <c r="E303" s="19">
        <v>1009.2</v>
      </c>
      <c r="F303" s="18">
        <v>0</v>
      </c>
    </row>
    <row r="304" spans="1:6" ht="14.25">
      <c r="A304" s="13">
        <v>301</v>
      </c>
      <c r="B304" s="14" t="s">
        <v>8</v>
      </c>
      <c r="C304" s="29" t="s">
        <v>579</v>
      </c>
      <c r="D304" s="30" t="str">
        <f>"694056729"</f>
        <v>694056729</v>
      </c>
      <c r="E304" s="17">
        <v>411.84</v>
      </c>
      <c r="F304" s="18">
        <v>0</v>
      </c>
    </row>
    <row r="305" spans="1:6" ht="14.25">
      <c r="A305" s="13">
        <v>302</v>
      </c>
      <c r="B305" s="14" t="s">
        <v>8</v>
      </c>
      <c r="C305" s="29" t="s">
        <v>580</v>
      </c>
      <c r="D305" s="30" t="str">
        <f>"797270517"</f>
        <v>797270517</v>
      </c>
      <c r="E305" s="17">
        <v>4307.63</v>
      </c>
      <c r="F305" s="18">
        <v>0</v>
      </c>
    </row>
    <row r="306" spans="1:6" ht="14.25">
      <c r="A306" s="13">
        <v>303</v>
      </c>
      <c r="B306" s="14" t="s">
        <v>8</v>
      </c>
      <c r="C306" s="29" t="s">
        <v>581</v>
      </c>
      <c r="D306" s="30" t="str">
        <f>"777314711"</f>
        <v>777314711</v>
      </c>
      <c r="E306" s="17">
        <v>5394.38</v>
      </c>
      <c r="F306" s="18">
        <v>0</v>
      </c>
    </row>
    <row r="307" spans="1:6" ht="14.25">
      <c r="A307" s="13">
        <v>304</v>
      </c>
      <c r="B307" s="14" t="s">
        <v>8</v>
      </c>
      <c r="C307" s="29" t="s">
        <v>582</v>
      </c>
      <c r="D307" s="30" t="s">
        <v>583</v>
      </c>
      <c r="E307" s="17">
        <v>962.88</v>
      </c>
      <c r="F307" s="18">
        <v>0</v>
      </c>
    </row>
    <row r="308" spans="1:6" ht="14.25">
      <c r="A308" s="13">
        <v>305</v>
      </c>
      <c r="B308" s="14" t="s">
        <v>8</v>
      </c>
      <c r="C308" s="29" t="s">
        <v>584</v>
      </c>
      <c r="D308" s="30" t="s">
        <v>585</v>
      </c>
      <c r="E308" s="17">
        <v>403.68</v>
      </c>
      <c r="F308" s="18">
        <v>0</v>
      </c>
    </row>
    <row r="309" spans="1:6" ht="14.25">
      <c r="A309" s="13">
        <v>306</v>
      </c>
      <c r="B309" s="14" t="s">
        <v>8</v>
      </c>
      <c r="C309" s="29" t="s">
        <v>586</v>
      </c>
      <c r="D309" s="30" t="s">
        <v>587</v>
      </c>
      <c r="E309" s="17">
        <v>874.64</v>
      </c>
      <c r="F309" s="18">
        <v>0</v>
      </c>
    </row>
    <row r="310" spans="1:6" ht="14.25">
      <c r="A310" s="13">
        <v>307</v>
      </c>
      <c r="B310" s="14" t="s">
        <v>8</v>
      </c>
      <c r="C310" s="29" t="s">
        <v>588</v>
      </c>
      <c r="D310" s="30" t="s">
        <v>589</v>
      </c>
      <c r="E310" s="17">
        <v>521.42</v>
      </c>
      <c r="F310" s="18">
        <v>0</v>
      </c>
    </row>
    <row r="311" spans="1:6" ht="14.25">
      <c r="A311" s="13">
        <v>308</v>
      </c>
      <c r="B311" s="14" t="s">
        <v>8</v>
      </c>
      <c r="C311" s="29" t="s">
        <v>590</v>
      </c>
      <c r="D311" s="30" t="str">
        <f>"069869206"</f>
        <v>069869206</v>
      </c>
      <c r="E311" s="17">
        <v>1379.24</v>
      </c>
      <c r="F311" s="18">
        <v>0</v>
      </c>
    </row>
    <row r="312" spans="1:6" ht="14.25">
      <c r="A312" s="13">
        <v>309</v>
      </c>
      <c r="B312" s="14" t="s">
        <v>8</v>
      </c>
      <c r="C312" s="29" t="s">
        <v>591</v>
      </c>
      <c r="D312" s="30" t="s">
        <v>592</v>
      </c>
      <c r="E312" s="17">
        <v>605.52</v>
      </c>
      <c r="F312" s="18">
        <v>0</v>
      </c>
    </row>
    <row r="313" spans="1:6" ht="14.25">
      <c r="A313" s="13">
        <v>310</v>
      </c>
      <c r="B313" s="14" t="s">
        <v>8</v>
      </c>
      <c r="C313" s="29" t="s">
        <v>593</v>
      </c>
      <c r="D313" s="30" t="s">
        <v>594</v>
      </c>
      <c r="E313" s="17">
        <v>992.38</v>
      </c>
      <c r="F313" s="18">
        <v>0</v>
      </c>
    </row>
    <row r="314" spans="1:6" ht="14.25">
      <c r="A314" s="13">
        <v>311</v>
      </c>
      <c r="B314" s="14" t="s">
        <v>8</v>
      </c>
      <c r="C314" s="29" t="s">
        <v>595</v>
      </c>
      <c r="D314" s="30" t="s">
        <v>596</v>
      </c>
      <c r="E314" s="17">
        <v>454.14</v>
      </c>
      <c r="F314" s="18">
        <v>0</v>
      </c>
    </row>
    <row r="315" spans="1:6" ht="14.25">
      <c r="A315" s="13">
        <v>312</v>
      </c>
      <c r="B315" s="14" t="s">
        <v>8</v>
      </c>
      <c r="C315" s="29" t="s">
        <v>597</v>
      </c>
      <c r="D315" s="30" t="str">
        <f>"660326807"</f>
        <v>660326807</v>
      </c>
      <c r="E315" s="17">
        <v>1529.44</v>
      </c>
      <c r="F315" s="18">
        <v>0</v>
      </c>
    </row>
    <row r="316" spans="1:6" ht="14.25">
      <c r="A316" s="13">
        <v>313</v>
      </c>
      <c r="B316" s="14" t="s">
        <v>8</v>
      </c>
      <c r="C316" s="29" t="s">
        <v>598</v>
      </c>
      <c r="D316" s="30" t="str">
        <f>"069892254"</f>
        <v>069892254</v>
      </c>
      <c r="E316" s="17">
        <v>1009.2</v>
      </c>
      <c r="F316" s="18">
        <v>0</v>
      </c>
    </row>
    <row r="317" spans="1:6" ht="14.25">
      <c r="A317" s="13">
        <v>314</v>
      </c>
      <c r="B317" s="14" t="s">
        <v>8</v>
      </c>
      <c r="C317" s="29" t="s">
        <v>599</v>
      </c>
      <c r="D317" s="30" t="s">
        <v>600</v>
      </c>
      <c r="E317" s="17">
        <v>756.9</v>
      </c>
      <c r="F317" s="18">
        <v>0</v>
      </c>
    </row>
    <row r="318" spans="1:6" ht="14.25">
      <c r="A318" s="13">
        <v>315</v>
      </c>
      <c r="B318" s="14" t="s">
        <v>8</v>
      </c>
      <c r="C318" s="29" t="s">
        <v>601</v>
      </c>
      <c r="D318" s="30" t="str">
        <f>"300763931"</f>
        <v>300763931</v>
      </c>
      <c r="E318" s="17">
        <v>420.5</v>
      </c>
      <c r="F318" s="18">
        <v>0</v>
      </c>
    </row>
    <row r="319" spans="1:6" ht="14.25">
      <c r="A319" s="13">
        <v>316</v>
      </c>
      <c r="B319" s="14" t="s">
        <v>8</v>
      </c>
      <c r="C319" s="29" t="s">
        <v>602</v>
      </c>
      <c r="D319" s="30" t="str">
        <f>"328678245"</f>
        <v>328678245</v>
      </c>
      <c r="E319" s="17">
        <v>908.28</v>
      </c>
      <c r="F319" s="18">
        <v>0</v>
      </c>
    </row>
    <row r="320" spans="1:6" ht="14.25">
      <c r="A320" s="13">
        <v>317</v>
      </c>
      <c r="B320" s="14" t="s">
        <v>8</v>
      </c>
      <c r="C320" s="29" t="s">
        <v>603</v>
      </c>
      <c r="D320" s="30" t="str">
        <f>"300573548"</f>
        <v>300573548</v>
      </c>
      <c r="E320" s="17">
        <v>403.68</v>
      </c>
      <c r="F320" s="18">
        <v>0</v>
      </c>
    </row>
    <row r="321" spans="1:6" ht="14.25">
      <c r="A321" s="13">
        <v>318</v>
      </c>
      <c r="B321" s="14" t="s">
        <v>8</v>
      </c>
      <c r="C321" s="29" t="s">
        <v>604</v>
      </c>
      <c r="D321" s="30" t="str">
        <f>"351555489"</f>
        <v>351555489</v>
      </c>
      <c r="E321" s="17">
        <v>807.36</v>
      </c>
      <c r="F321" s="18">
        <v>0</v>
      </c>
    </row>
    <row r="322" spans="1:6" ht="14.25">
      <c r="A322" s="13">
        <v>319</v>
      </c>
      <c r="B322" s="14" t="s">
        <v>8</v>
      </c>
      <c r="C322" s="29" t="s">
        <v>605</v>
      </c>
      <c r="D322" s="30" t="s">
        <v>606</v>
      </c>
      <c r="E322" s="17">
        <v>2008.74</v>
      </c>
      <c r="F322" s="18">
        <v>0</v>
      </c>
    </row>
    <row r="323" spans="1:6" ht="14.25">
      <c r="A323" s="13">
        <v>320</v>
      </c>
      <c r="B323" s="14" t="s">
        <v>8</v>
      </c>
      <c r="C323" s="29" t="s">
        <v>607</v>
      </c>
      <c r="D323" s="30" t="s">
        <v>608</v>
      </c>
      <c r="E323" s="17">
        <v>605.52</v>
      </c>
      <c r="F323" s="18">
        <v>0</v>
      </c>
    </row>
    <row r="324" spans="1:6" ht="14.25">
      <c r="A324" s="13">
        <v>321</v>
      </c>
      <c r="B324" s="14" t="s">
        <v>8</v>
      </c>
      <c r="C324" s="29" t="s">
        <v>609</v>
      </c>
      <c r="D324" s="30" t="str">
        <f>"761668902"</f>
        <v>761668902</v>
      </c>
      <c r="E324" s="17">
        <v>2876.22</v>
      </c>
      <c r="F324" s="18">
        <v>0</v>
      </c>
    </row>
    <row r="325" spans="1:6" ht="14.25">
      <c r="A325" s="13">
        <v>322</v>
      </c>
      <c r="B325" s="14" t="s">
        <v>8</v>
      </c>
      <c r="C325" s="29" t="s">
        <v>610</v>
      </c>
      <c r="D325" s="30" t="s">
        <v>611</v>
      </c>
      <c r="E325" s="17">
        <v>201.84</v>
      </c>
      <c r="F325" s="18">
        <v>0</v>
      </c>
    </row>
    <row r="326" spans="1:6" ht="14.25">
      <c r="A326" s="13">
        <v>323</v>
      </c>
      <c r="B326" s="14" t="s">
        <v>8</v>
      </c>
      <c r="C326" s="29" t="s">
        <v>612</v>
      </c>
      <c r="D326" s="30" t="str">
        <f>"752239874"</f>
        <v>752239874</v>
      </c>
      <c r="E326" s="17">
        <v>36374.37</v>
      </c>
      <c r="F326" s="18">
        <v>0.0196</v>
      </c>
    </row>
    <row r="327" spans="1:6" ht="14.25">
      <c r="A327" s="13">
        <v>324</v>
      </c>
      <c r="B327" s="14" t="s">
        <v>8</v>
      </c>
      <c r="C327" s="29" t="s">
        <v>613</v>
      </c>
      <c r="D327" s="30" t="s">
        <v>614</v>
      </c>
      <c r="E327" s="17">
        <v>1698.82</v>
      </c>
      <c r="F327" s="18">
        <v>0</v>
      </c>
    </row>
    <row r="328" spans="1:6" ht="14.25">
      <c r="A328" s="13">
        <v>325</v>
      </c>
      <c r="B328" s="14" t="s">
        <v>8</v>
      </c>
      <c r="C328" s="29" t="s">
        <v>615</v>
      </c>
      <c r="D328" s="30" t="str">
        <f>"239664132"</f>
        <v>239664132</v>
      </c>
      <c r="E328" s="17">
        <v>2623.08</v>
      </c>
      <c r="F328" s="18">
        <v>0</v>
      </c>
    </row>
    <row r="329" spans="1:6" ht="14.25">
      <c r="A329" s="13">
        <v>326</v>
      </c>
      <c r="B329" s="14" t="s">
        <v>8</v>
      </c>
      <c r="C329" s="29" t="s">
        <v>616</v>
      </c>
      <c r="D329" s="30" t="str">
        <f>"600913962"</f>
        <v>600913962</v>
      </c>
      <c r="E329" s="19">
        <v>41390.1</v>
      </c>
      <c r="F329" s="18">
        <v>0</v>
      </c>
    </row>
    <row r="330" spans="1:6" ht="14.25">
      <c r="A330" s="13">
        <v>327</v>
      </c>
      <c r="B330" s="14" t="s">
        <v>8</v>
      </c>
      <c r="C330" s="29" t="s">
        <v>617</v>
      </c>
      <c r="D330" s="30" t="str">
        <f>"058719771"</f>
        <v>058719771</v>
      </c>
      <c r="E330" s="19">
        <v>1630</v>
      </c>
      <c r="F330" s="18">
        <v>0</v>
      </c>
    </row>
    <row r="331" spans="1:6" ht="14.25">
      <c r="A331" s="13">
        <v>328</v>
      </c>
      <c r="B331" s="14" t="s">
        <v>8</v>
      </c>
      <c r="C331" s="29" t="s">
        <v>618</v>
      </c>
      <c r="D331" s="30" t="str">
        <f>"328663772"</f>
        <v>328663772</v>
      </c>
      <c r="E331" s="19">
        <v>561.84</v>
      </c>
      <c r="F331" s="18">
        <v>0</v>
      </c>
    </row>
    <row r="332" spans="1:6" ht="14.25">
      <c r="A332" s="13">
        <v>329</v>
      </c>
      <c r="B332" s="14" t="s">
        <v>8</v>
      </c>
      <c r="C332" s="29" t="s">
        <v>619</v>
      </c>
      <c r="D332" s="30" t="s">
        <v>620</v>
      </c>
      <c r="E332" s="19">
        <v>824.18</v>
      </c>
      <c r="F332" s="18">
        <v>0</v>
      </c>
    </row>
    <row r="333" spans="1:6" ht="14.25">
      <c r="A333" s="13">
        <v>330</v>
      </c>
      <c r="B333" s="14" t="s">
        <v>8</v>
      </c>
      <c r="C333" s="29" t="s">
        <v>621</v>
      </c>
      <c r="D333" s="30" t="s">
        <v>622</v>
      </c>
      <c r="E333" s="19">
        <v>403.68</v>
      </c>
      <c r="F333" s="18">
        <v>0</v>
      </c>
    </row>
    <row r="334" spans="1:6" ht="14.25">
      <c r="A334" s="13">
        <v>331</v>
      </c>
      <c r="B334" s="14" t="s">
        <v>8</v>
      </c>
      <c r="C334" s="29" t="s">
        <v>623</v>
      </c>
      <c r="D334" s="30" t="str">
        <f>"684745483"</f>
        <v>684745483</v>
      </c>
      <c r="E334" s="19">
        <v>2531.64</v>
      </c>
      <c r="F334" s="18">
        <v>0</v>
      </c>
    </row>
    <row r="335" spans="1:6" ht="14.25">
      <c r="A335" s="13">
        <v>332</v>
      </c>
      <c r="B335" s="14" t="s">
        <v>8</v>
      </c>
      <c r="C335" s="29" t="s">
        <v>624</v>
      </c>
      <c r="D335" s="30" t="s">
        <v>625</v>
      </c>
      <c r="E335" s="19">
        <v>1442.5</v>
      </c>
      <c r="F335" s="18">
        <v>0</v>
      </c>
    </row>
    <row r="336" spans="1:6" ht="14.25">
      <c r="A336" s="13">
        <v>333</v>
      </c>
      <c r="B336" s="14" t="s">
        <v>8</v>
      </c>
      <c r="C336" s="29" t="s">
        <v>626</v>
      </c>
      <c r="D336" s="30" t="s">
        <v>627</v>
      </c>
      <c r="E336" s="19">
        <v>403.68</v>
      </c>
      <c r="F336" s="18">
        <v>0</v>
      </c>
    </row>
    <row r="337" spans="1:6" ht="14.25">
      <c r="A337" s="13">
        <v>334</v>
      </c>
      <c r="B337" s="14" t="s">
        <v>8</v>
      </c>
      <c r="C337" s="29" t="s">
        <v>628</v>
      </c>
      <c r="D337" s="30" t="str">
        <f>"061245538"</f>
        <v>061245538</v>
      </c>
      <c r="E337" s="19">
        <v>637.32</v>
      </c>
      <c r="F337" s="18">
        <v>0</v>
      </c>
    </row>
    <row r="338" spans="1:6" ht="14.25">
      <c r="A338" s="13">
        <v>335</v>
      </c>
      <c r="B338" s="14" t="s">
        <v>8</v>
      </c>
      <c r="C338" s="29" t="s">
        <v>629</v>
      </c>
      <c r="D338" s="30" t="str">
        <f>"341068046"</f>
        <v>341068046</v>
      </c>
      <c r="E338" s="17">
        <v>2444.44</v>
      </c>
      <c r="F338" s="18">
        <v>0</v>
      </c>
    </row>
    <row r="339" spans="1:6" ht="14.25">
      <c r="A339" s="13">
        <v>336</v>
      </c>
      <c r="B339" s="14" t="s">
        <v>8</v>
      </c>
      <c r="C339" s="29" t="s">
        <v>630</v>
      </c>
      <c r="D339" s="30" t="str">
        <f>"341055982"</f>
        <v>341055982</v>
      </c>
      <c r="E339" s="17">
        <v>1634</v>
      </c>
      <c r="F339" s="18">
        <v>0</v>
      </c>
    </row>
    <row r="340" spans="1:6" ht="14.25">
      <c r="A340" s="13">
        <v>337</v>
      </c>
      <c r="B340" s="14" t="s">
        <v>8</v>
      </c>
      <c r="C340" s="29" t="s">
        <v>631</v>
      </c>
      <c r="D340" s="30" t="str">
        <f>"783315745"</f>
        <v>783315745</v>
      </c>
      <c r="E340" s="17">
        <v>1201.1</v>
      </c>
      <c r="F340" s="18">
        <v>0</v>
      </c>
    </row>
    <row r="341" spans="1:6" ht="14.25">
      <c r="A341" s="13">
        <v>338</v>
      </c>
      <c r="B341" s="14" t="s">
        <v>8</v>
      </c>
      <c r="C341" s="29" t="s">
        <v>632</v>
      </c>
      <c r="D341" s="30" t="s">
        <v>633</v>
      </c>
      <c r="E341" s="17">
        <v>4810.52</v>
      </c>
      <c r="F341" s="18">
        <v>0</v>
      </c>
    </row>
    <row r="342" spans="1:6" ht="14.25">
      <c r="A342" s="13">
        <v>339</v>
      </c>
      <c r="B342" s="14" t="s">
        <v>8</v>
      </c>
      <c r="C342" s="29" t="s">
        <v>634</v>
      </c>
      <c r="D342" s="30" t="s">
        <v>635</v>
      </c>
      <c r="E342" s="17">
        <v>300</v>
      </c>
      <c r="F342" s="18">
        <v>0</v>
      </c>
    </row>
    <row r="343" spans="1:6" ht="14.25">
      <c r="A343" s="13">
        <v>340</v>
      </c>
      <c r="B343" s="14" t="s">
        <v>8</v>
      </c>
      <c r="C343" s="29" t="s">
        <v>636</v>
      </c>
      <c r="D343" s="30" t="str">
        <f>"300604682"</f>
        <v>300604682</v>
      </c>
      <c r="E343" s="17">
        <v>940.08</v>
      </c>
      <c r="F343" s="18">
        <v>0</v>
      </c>
    </row>
    <row r="344" spans="1:6" ht="14.25">
      <c r="A344" s="13">
        <v>341</v>
      </c>
      <c r="B344" s="14" t="s">
        <v>8</v>
      </c>
      <c r="C344" s="29" t="s">
        <v>637</v>
      </c>
      <c r="D344" s="30" t="s">
        <v>638</v>
      </c>
      <c r="E344" s="17">
        <v>240</v>
      </c>
      <c r="F344" s="18">
        <v>0</v>
      </c>
    </row>
    <row r="345" spans="1:6" ht="14.25">
      <c r="A345" s="13">
        <v>342</v>
      </c>
      <c r="B345" s="14" t="s">
        <v>8</v>
      </c>
      <c r="C345" s="29" t="s">
        <v>639</v>
      </c>
      <c r="D345" s="30" t="str">
        <f>"675953897"</f>
        <v>675953897</v>
      </c>
      <c r="E345" s="19">
        <v>1211.04</v>
      </c>
      <c r="F345" s="18">
        <v>0</v>
      </c>
    </row>
    <row r="346" spans="1:6" ht="14.25">
      <c r="A346" s="13">
        <v>343</v>
      </c>
      <c r="B346" s="14" t="s">
        <v>8</v>
      </c>
      <c r="C346" s="29" t="s">
        <v>640</v>
      </c>
      <c r="D346" s="30" t="s">
        <v>641</v>
      </c>
      <c r="E346" s="17">
        <v>5181.83</v>
      </c>
      <c r="F346" s="18">
        <v>0</v>
      </c>
    </row>
    <row r="347" spans="1:6" ht="14.25">
      <c r="A347" s="13">
        <v>344</v>
      </c>
      <c r="B347" s="14" t="s">
        <v>8</v>
      </c>
      <c r="C347" s="29" t="s">
        <v>642</v>
      </c>
      <c r="D347" s="30" t="s">
        <v>643</v>
      </c>
      <c r="E347" s="17">
        <v>1789.2</v>
      </c>
      <c r="F347" s="18">
        <v>0</v>
      </c>
    </row>
    <row r="348" spans="1:6" ht="14.25">
      <c r="A348" s="13">
        <v>345</v>
      </c>
      <c r="B348" s="14" t="s">
        <v>8</v>
      </c>
      <c r="C348" s="29" t="s">
        <v>644</v>
      </c>
      <c r="D348" s="30" t="str">
        <f>"340898312"</f>
        <v>340898312</v>
      </c>
      <c r="E348" s="17">
        <v>2169.78</v>
      </c>
      <c r="F348" s="18">
        <v>0</v>
      </c>
    </row>
    <row r="349" spans="1:6" ht="14.25">
      <c r="A349" s="13">
        <v>346</v>
      </c>
      <c r="B349" s="14" t="s">
        <v>8</v>
      </c>
      <c r="C349" s="29" t="s">
        <v>645</v>
      </c>
      <c r="D349" s="30" t="s">
        <v>646</v>
      </c>
      <c r="E349" s="17">
        <v>420.5</v>
      </c>
      <c r="F349" s="18">
        <v>0</v>
      </c>
    </row>
    <row r="350" spans="1:6" ht="14.25">
      <c r="A350" s="13">
        <v>347</v>
      </c>
      <c r="B350" s="14" t="s">
        <v>8</v>
      </c>
      <c r="C350" s="29" t="s">
        <v>647</v>
      </c>
      <c r="D350" s="30" t="str">
        <f>"600899988"</f>
        <v>600899988</v>
      </c>
      <c r="E350" s="17">
        <v>3586.18</v>
      </c>
      <c r="F350" s="18">
        <v>0</v>
      </c>
    </row>
    <row r="351" spans="1:6" ht="14.25">
      <c r="A351" s="13">
        <v>348</v>
      </c>
      <c r="B351" s="14" t="s">
        <v>8</v>
      </c>
      <c r="C351" s="29" t="s">
        <v>648</v>
      </c>
      <c r="D351" s="30" t="str">
        <f>"770614746"</f>
        <v>770614746</v>
      </c>
      <c r="E351" s="17">
        <v>1715.64</v>
      </c>
      <c r="F351" s="18">
        <v>0</v>
      </c>
    </row>
    <row r="352" spans="1:6" ht="14.25">
      <c r="A352" s="13">
        <v>349</v>
      </c>
      <c r="B352" s="14" t="s">
        <v>8</v>
      </c>
      <c r="C352" s="29" t="s">
        <v>649</v>
      </c>
      <c r="D352" s="30" t="s">
        <v>650</v>
      </c>
      <c r="E352" s="17">
        <v>336.4</v>
      </c>
      <c r="F352" s="18">
        <v>0</v>
      </c>
    </row>
    <row r="353" spans="1:6" ht="14.25">
      <c r="A353" s="13">
        <v>350</v>
      </c>
      <c r="B353" s="14" t="s">
        <v>8</v>
      </c>
      <c r="C353" s="29" t="s">
        <v>651</v>
      </c>
      <c r="D353" s="30" t="str">
        <f>"797251949"</f>
        <v>797251949</v>
      </c>
      <c r="E353" s="17">
        <v>3205.58</v>
      </c>
      <c r="F353" s="18">
        <v>0</v>
      </c>
    </row>
    <row r="354" spans="1:6" ht="14.25">
      <c r="A354" s="13">
        <v>351</v>
      </c>
      <c r="B354" s="14" t="s">
        <v>8</v>
      </c>
      <c r="C354" s="29" t="s">
        <v>652</v>
      </c>
      <c r="D354" s="30" t="str">
        <f>"052059776"</f>
        <v>052059776</v>
      </c>
      <c r="E354" s="17">
        <v>269.12</v>
      </c>
      <c r="F354" s="18">
        <v>0</v>
      </c>
    </row>
    <row r="355" spans="1:6" ht="14.25">
      <c r="A355" s="13">
        <v>352</v>
      </c>
      <c r="B355" s="14" t="s">
        <v>8</v>
      </c>
      <c r="C355" s="29" t="s">
        <v>653</v>
      </c>
      <c r="D355" s="30" t="str">
        <f>"673727992"</f>
        <v>673727992</v>
      </c>
      <c r="E355" s="17">
        <v>4275.4</v>
      </c>
      <c r="F355" s="18">
        <v>0</v>
      </c>
    </row>
    <row r="356" spans="1:6" ht="14.25">
      <c r="A356" s="13">
        <v>353</v>
      </c>
      <c r="B356" s="14" t="s">
        <v>8</v>
      </c>
      <c r="C356" s="29" t="s">
        <v>654</v>
      </c>
      <c r="D356" s="30" t="s">
        <v>655</v>
      </c>
      <c r="E356" s="17">
        <v>20673.92</v>
      </c>
      <c r="F356" s="18">
        <v>0</v>
      </c>
    </row>
    <row r="357" spans="1:6" ht="14.25">
      <c r="A357" s="13">
        <v>354</v>
      </c>
      <c r="B357" s="14" t="s">
        <v>8</v>
      </c>
      <c r="C357" s="29" t="s">
        <v>656</v>
      </c>
      <c r="D357" s="30" t="s">
        <v>657</v>
      </c>
      <c r="E357" s="17">
        <v>504.6</v>
      </c>
      <c r="F357" s="18">
        <v>0</v>
      </c>
    </row>
    <row r="358" spans="1:6" ht="14.25">
      <c r="A358" s="13">
        <v>355</v>
      </c>
      <c r="B358" s="14" t="s">
        <v>8</v>
      </c>
      <c r="C358" s="29" t="s">
        <v>658</v>
      </c>
      <c r="D358" s="30" t="s">
        <v>659</v>
      </c>
      <c r="E358" s="17">
        <v>1266.44</v>
      </c>
      <c r="F358" s="18">
        <v>0</v>
      </c>
    </row>
    <row r="359" spans="1:6" ht="14.25">
      <c r="A359" s="13">
        <v>356</v>
      </c>
      <c r="B359" s="14" t="s">
        <v>8</v>
      </c>
      <c r="C359" s="29" t="s">
        <v>660</v>
      </c>
      <c r="D359" s="30" t="str">
        <f>"684703566"</f>
        <v>684703566</v>
      </c>
      <c r="E359" s="17">
        <v>249.6</v>
      </c>
      <c r="F359" s="18">
        <v>0</v>
      </c>
    </row>
    <row r="360" spans="1:6" ht="14.25">
      <c r="A360" s="13">
        <v>357</v>
      </c>
      <c r="B360" s="14" t="s">
        <v>8</v>
      </c>
      <c r="C360" s="29" t="s">
        <v>661</v>
      </c>
      <c r="D360" s="30" t="str">
        <f>"746652339"</f>
        <v>746652339</v>
      </c>
      <c r="E360" s="17">
        <v>807.36</v>
      </c>
      <c r="F360" s="18">
        <v>0</v>
      </c>
    </row>
    <row r="361" spans="1:6" ht="14.25">
      <c r="A361" s="13">
        <v>358</v>
      </c>
      <c r="B361" s="14" t="s">
        <v>8</v>
      </c>
      <c r="C361" s="29" t="s">
        <v>662</v>
      </c>
      <c r="D361" s="30" t="str">
        <f>"600897181"</f>
        <v>600897181</v>
      </c>
      <c r="E361" s="17">
        <v>80152.38</v>
      </c>
      <c r="F361" s="18">
        <v>0.0164</v>
      </c>
    </row>
    <row r="362" spans="1:6" ht="14.25">
      <c r="A362" s="13">
        <v>359</v>
      </c>
      <c r="B362" s="14" t="s">
        <v>8</v>
      </c>
      <c r="C362" s="29" t="s">
        <v>663</v>
      </c>
      <c r="D362" s="30" t="s">
        <v>664</v>
      </c>
      <c r="E362" s="17">
        <v>13264.5</v>
      </c>
      <c r="F362" s="18">
        <v>0</v>
      </c>
    </row>
    <row r="363" spans="1:6" ht="14.25">
      <c r="A363" s="13">
        <v>360</v>
      </c>
      <c r="B363" s="14" t="s">
        <v>8</v>
      </c>
      <c r="C363" s="29" t="s">
        <v>665</v>
      </c>
      <c r="D363" s="30" t="s">
        <v>666</v>
      </c>
      <c r="E363" s="17">
        <v>86462.03</v>
      </c>
      <c r="F363" s="18">
        <v>0.0104</v>
      </c>
    </row>
    <row r="364" spans="1:6" ht="14.25">
      <c r="A364" s="13">
        <v>361</v>
      </c>
      <c r="B364" s="14" t="s">
        <v>8</v>
      </c>
      <c r="C364" s="29" t="s">
        <v>667</v>
      </c>
      <c r="D364" s="30" t="str">
        <f>"770636320"</f>
        <v>770636320</v>
      </c>
      <c r="E364" s="17">
        <v>4026.56</v>
      </c>
      <c r="F364" s="18">
        <v>0</v>
      </c>
    </row>
    <row r="365" spans="1:6" ht="14.25">
      <c r="A365" s="13">
        <v>362</v>
      </c>
      <c r="B365" s="14" t="s">
        <v>8</v>
      </c>
      <c r="C365" s="29" t="s">
        <v>668</v>
      </c>
      <c r="D365" s="30" t="str">
        <f>"600888349"</f>
        <v>600888349</v>
      </c>
      <c r="E365" s="17">
        <v>6894.72</v>
      </c>
      <c r="F365" s="18">
        <v>0</v>
      </c>
    </row>
    <row r="366" spans="1:6" ht="14.25">
      <c r="A366" s="13">
        <v>363</v>
      </c>
      <c r="B366" s="14" t="s">
        <v>8</v>
      </c>
      <c r="C366" s="29" t="s">
        <v>669</v>
      </c>
      <c r="D366" s="30" t="s">
        <v>670</v>
      </c>
      <c r="E366" s="17">
        <v>201.84</v>
      </c>
      <c r="F366" s="18">
        <v>0</v>
      </c>
    </row>
    <row r="367" spans="1:6" ht="14.25">
      <c r="A367" s="13">
        <v>364</v>
      </c>
      <c r="B367" s="14" t="s">
        <v>8</v>
      </c>
      <c r="C367" s="29" t="s">
        <v>671</v>
      </c>
      <c r="D367" s="30" t="str">
        <f>"589753274"</f>
        <v>589753274</v>
      </c>
      <c r="E367" s="17">
        <v>201.84</v>
      </c>
      <c r="F367" s="18">
        <v>0</v>
      </c>
    </row>
    <row r="368" spans="1:6" ht="14.25">
      <c r="A368" s="13">
        <v>365</v>
      </c>
      <c r="B368" s="14" t="s">
        <v>8</v>
      </c>
      <c r="C368" s="29" t="s">
        <v>672</v>
      </c>
      <c r="D368" s="30" t="str">
        <f>"666139412"</f>
        <v>666139412</v>
      </c>
      <c r="E368" s="17">
        <v>1581.08</v>
      </c>
      <c r="F368" s="18">
        <v>0</v>
      </c>
    </row>
    <row r="369" spans="1:6" ht="14.25">
      <c r="A369" s="13">
        <v>366</v>
      </c>
      <c r="B369" s="14" t="s">
        <v>8</v>
      </c>
      <c r="C369" s="29" t="s">
        <v>673</v>
      </c>
      <c r="D369" s="30" t="s">
        <v>674</v>
      </c>
      <c r="E369" s="17">
        <v>3969.52</v>
      </c>
      <c r="F369" s="18">
        <v>0</v>
      </c>
    </row>
    <row r="370" spans="1:6" ht="14.25">
      <c r="A370" s="13">
        <v>367</v>
      </c>
      <c r="B370" s="14" t="s">
        <v>8</v>
      </c>
      <c r="C370" s="29" t="s">
        <v>675</v>
      </c>
      <c r="D370" s="30" t="s">
        <v>676</v>
      </c>
      <c r="E370" s="19">
        <v>8644.1</v>
      </c>
      <c r="F370" s="18">
        <v>0</v>
      </c>
    </row>
    <row r="371" spans="1:6" ht="14.25">
      <c r="A371" s="13">
        <v>368</v>
      </c>
      <c r="B371" s="14" t="s">
        <v>8</v>
      </c>
      <c r="C371" s="29" t="s">
        <v>677</v>
      </c>
      <c r="D371" s="30" t="s">
        <v>678</v>
      </c>
      <c r="E371" s="17">
        <v>2190.92</v>
      </c>
      <c r="F371" s="18">
        <v>0</v>
      </c>
    </row>
    <row r="372" spans="1:6" ht="14.25">
      <c r="A372" s="13">
        <v>369</v>
      </c>
      <c r="B372" s="14" t="s">
        <v>8</v>
      </c>
      <c r="C372" s="29" t="s">
        <v>679</v>
      </c>
      <c r="D372" s="30" t="str">
        <f>"341059182"</f>
        <v>341059182</v>
      </c>
      <c r="E372" s="17">
        <v>4255.46</v>
      </c>
      <c r="F372" s="18">
        <v>0</v>
      </c>
    </row>
    <row r="373" spans="1:6" ht="14.25">
      <c r="A373" s="13">
        <v>370</v>
      </c>
      <c r="B373" s="14" t="s">
        <v>8</v>
      </c>
      <c r="C373" s="29" t="s">
        <v>680</v>
      </c>
      <c r="D373" s="30" t="str">
        <f>"675962240"</f>
        <v>675962240</v>
      </c>
      <c r="E373" s="17">
        <v>1700</v>
      </c>
      <c r="F373" s="18">
        <v>0</v>
      </c>
    </row>
    <row r="374" spans="1:6" ht="14.25">
      <c r="A374" s="13">
        <v>371</v>
      </c>
      <c r="B374" s="14" t="s">
        <v>8</v>
      </c>
      <c r="C374" s="29" t="s">
        <v>681</v>
      </c>
      <c r="D374" s="30" t="s">
        <v>682</v>
      </c>
      <c r="E374" s="17">
        <v>437.32</v>
      </c>
      <c r="F374" s="18">
        <v>0</v>
      </c>
    </row>
    <row r="375" spans="1:6" ht="14.25">
      <c r="A375" s="13">
        <v>372</v>
      </c>
      <c r="B375" s="14" t="s">
        <v>8</v>
      </c>
      <c r="C375" s="29" t="s">
        <v>683</v>
      </c>
      <c r="D375" s="30" t="str">
        <f>"770619766"</f>
        <v>770619766</v>
      </c>
      <c r="E375" s="17">
        <v>1442.52</v>
      </c>
      <c r="F375" s="18">
        <v>0</v>
      </c>
    </row>
    <row r="376" spans="1:6" ht="14.25">
      <c r="A376" s="13">
        <v>373</v>
      </c>
      <c r="B376" s="14" t="s">
        <v>8</v>
      </c>
      <c r="C376" s="29" t="s">
        <v>684</v>
      </c>
      <c r="D376" s="30" t="str">
        <f>"328635253"</f>
        <v>328635253</v>
      </c>
      <c r="E376" s="17">
        <v>13937.6</v>
      </c>
      <c r="F376" s="18">
        <v>0</v>
      </c>
    </row>
    <row r="377" spans="1:6" ht="14.25">
      <c r="A377" s="13">
        <v>374</v>
      </c>
      <c r="B377" s="14" t="s">
        <v>8</v>
      </c>
      <c r="C377" s="29" t="s">
        <v>685</v>
      </c>
      <c r="D377" s="30" t="s">
        <v>686</v>
      </c>
      <c r="E377" s="19">
        <v>1140</v>
      </c>
      <c r="F377" s="18">
        <v>0</v>
      </c>
    </row>
    <row r="378" spans="1:6" ht="14.25">
      <c r="A378" s="13">
        <v>375</v>
      </c>
      <c r="B378" s="43" t="s">
        <v>687</v>
      </c>
      <c r="C378" s="44" t="s">
        <v>688</v>
      </c>
      <c r="D378" s="44">
        <v>770612900</v>
      </c>
      <c r="E378" s="45">
        <v>975.56</v>
      </c>
      <c r="F378" s="18">
        <v>0</v>
      </c>
    </row>
    <row r="379" spans="1:6" ht="14.25">
      <c r="A379" s="13">
        <v>376</v>
      </c>
      <c r="B379" s="43" t="s">
        <v>687</v>
      </c>
      <c r="C379" s="44" t="s">
        <v>689</v>
      </c>
      <c r="D379" s="44" t="s">
        <v>690</v>
      </c>
      <c r="E379" s="45">
        <v>605.52</v>
      </c>
      <c r="F379" s="18">
        <v>0</v>
      </c>
    </row>
    <row r="380" spans="1:6" ht="14.25">
      <c r="A380" s="13">
        <v>377</v>
      </c>
      <c r="B380" s="43" t="s">
        <v>687</v>
      </c>
      <c r="C380" s="44" t="s">
        <v>691</v>
      </c>
      <c r="D380" s="44" t="s">
        <v>692</v>
      </c>
      <c r="E380" s="45">
        <v>1547.44</v>
      </c>
      <c r="F380" s="18">
        <v>0</v>
      </c>
    </row>
    <row r="381" spans="1:6" ht="14.25">
      <c r="A381" s="13">
        <v>378</v>
      </c>
      <c r="B381" s="43" t="s">
        <v>687</v>
      </c>
      <c r="C381" s="44" t="s">
        <v>693</v>
      </c>
      <c r="D381" s="44">
        <v>300662102</v>
      </c>
      <c r="E381" s="45">
        <v>925.1</v>
      </c>
      <c r="F381" s="18">
        <v>0</v>
      </c>
    </row>
    <row r="382" spans="1:6" ht="14.25">
      <c r="A382" s="13">
        <v>379</v>
      </c>
      <c r="B382" s="43" t="s">
        <v>687</v>
      </c>
      <c r="C382" s="44" t="s">
        <v>694</v>
      </c>
      <c r="D382" s="44">
        <v>746664524</v>
      </c>
      <c r="E382" s="45">
        <v>1211.04</v>
      </c>
      <c r="F382" s="18">
        <v>0</v>
      </c>
    </row>
    <row r="383" spans="1:6" ht="14.25">
      <c r="A383" s="13">
        <v>380</v>
      </c>
      <c r="B383" s="43" t="s">
        <v>687</v>
      </c>
      <c r="C383" s="44" t="s">
        <v>695</v>
      </c>
      <c r="D383" s="44">
        <v>761274137</v>
      </c>
      <c r="E383" s="45">
        <v>2792.12</v>
      </c>
      <c r="F383" s="18">
        <v>0</v>
      </c>
    </row>
    <row r="384" spans="1:6" ht="14.25">
      <c r="A384" s="13">
        <v>381</v>
      </c>
      <c r="B384" s="43" t="s">
        <v>687</v>
      </c>
      <c r="C384" s="44" t="s">
        <v>696</v>
      </c>
      <c r="D384" s="44">
        <v>328548539</v>
      </c>
      <c r="E384" s="45">
        <v>3212.62</v>
      </c>
      <c r="F384" s="18">
        <v>0</v>
      </c>
    </row>
    <row r="385" spans="1:6" ht="14.25">
      <c r="A385" s="13">
        <v>382</v>
      </c>
      <c r="B385" s="43" t="s">
        <v>687</v>
      </c>
      <c r="C385" s="44" t="s">
        <v>697</v>
      </c>
      <c r="D385" s="44">
        <v>75937631</v>
      </c>
      <c r="E385" s="45">
        <v>6633.2</v>
      </c>
      <c r="F385" s="18">
        <v>0</v>
      </c>
    </row>
    <row r="386" spans="1:6" ht="14.25">
      <c r="A386" s="13">
        <v>383</v>
      </c>
      <c r="B386" s="43" t="s">
        <v>687</v>
      </c>
      <c r="C386" s="44" t="s">
        <v>698</v>
      </c>
      <c r="D386" s="44">
        <v>61211776</v>
      </c>
      <c r="E386" s="45">
        <v>1502.4</v>
      </c>
      <c r="F386" s="18">
        <v>0.1429</v>
      </c>
    </row>
    <row r="387" spans="1:6" ht="14.25">
      <c r="A387" s="13">
        <v>384</v>
      </c>
      <c r="B387" s="43" t="s">
        <v>687</v>
      </c>
      <c r="C387" s="44" t="s">
        <v>699</v>
      </c>
      <c r="D387" s="44">
        <v>668824018</v>
      </c>
      <c r="E387" s="45">
        <v>2858.9</v>
      </c>
      <c r="F387" s="18">
        <v>0</v>
      </c>
    </row>
    <row r="388" spans="1:6" ht="14.25">
      <c r="A388" s="13">
        <v>385</v>
      </c>
      <c r="B388" s="43" t="s">
        <v>687</v>
      </c>
      <c r="C388" s="44" t="s">
        <v>700</v>
      </c>
      <c r="D388" s="44">
        <v>797299918</v>
      </c>
      <c r="E388" s="45">
        <v>6861.8</v>
      </c>
      <c r="F388" s="18">
        <v>0</v>
      </c>
    </row>
    <row r="389" spans="1:6" ht="14.25">
      <c r="A389" s="13">
        <v>386</v>
      </c>
      <c r="B389" s="43" t="s">
        <v>687</v>
      </c>
      <c r="C389" s="44" t="s">
        <v>701</v>
      </c>
      <c r="D389" s="44" t="s">
        <v>702</v>
      </c>
      <c r="E389" s="45">
        <v>4238.64</v>
      </c>
      <c r="F389" s="18">
        <v>0.0476</v>
      </c>
    </row>
    <row r="390" spans="1:6" ht="14.25">
      <c r="A390" s="13">
        <v>387</v>
      </c>
      <c r="B390" s="43" t="s">
        <v>687</v>
      </c>
      <c r="C390" s="44" t="s">
        <v>703</v>
      </c>
      <c r="D390" s="44">
        <v>300464325</v>
      </c>
      <c r="E390" s="45">
        <v>605.52</v>
      </c>
      <c r="F390" s="18">
        <v>0</v>
      </c>
    </row>
    <row r="391" spans="1:6" ht="14.25">
      <c r="A391" s="13">
        <v>388</v>
      </c>
      <c r="B391" s="43" t="s">
        <v>687</v>
      </c>
      <c r="C391" s="44" t="s">
        <v>704</v>
      </c>
      <c r="D391" s="44">
        <v>341051551</v>
      </c>
      <c r="E391" s="45">
        <v>1059.66</v>
      </c>
      <c r="F391" s="18">
        <v>0</v>
      </c>
    </row>
    <row r="392" spans="1:6" ht="14.25">
      <c r="A392" s="13">
        <v>389</v>
      </c>
      <c r="B392" s="43" t="s">
        <v>687</v>
      </c>
      <c r="C392" s="44" t="s">
        <v>705</v>
      </c>
      <c r="D392" s="44" t="s">
        <v>706</v>
      </c>
      <c r="E392" s="45">
        <v>285.94</v>
      </c>
      <c r="F392" s="18">
        <v>0</v>
      </c>
    </row>
    <row r="393" spans="1:6" ht="14.25">
      <c r="A393" s="13">
        <v>390</v>
      </c>
      <c r="B393" s="43" t="s">
        <v>687</v>
      </c>
      <c r="C393" s="44" t="s">
        <v>707</v>
      </c>
      <c r="D393" s="44">
        <v>749125729</v>
      </c>
      <c r="E393" s="45">
        <v>9948.78</v>
      </c>
      <c r="F393" s="18">
        <v>0</v>
      </c>
    </row>
    <row r="394" spans="1:6" ht="14.25">
      <c r="A394" s="13">
        <v>391</v>
      </c>
      <c r="B394" s="43" t="s">
        <v>687</v>
      </c>
      <c r="C394" s="44" t="s">
        <v>708</v>
      </c>
      <c r="D394" s="44">
        <v>725746264</v>
      </c>
      <c r="E394" s="45">
        <v>240</v>
      </c>
      <c r="F394" s="18">
        <v>0</v>
      </c>
    </row>
    <row r="395" spans="1:6" ht="14.25">
      <c r="A395" s="13">
        <v>392</v>
      </c>
      <c r="B395" s="43" t="s">
        <v>687</v>
      </c>
      <c r="C395" s="44" t="s">
        <v>709</v>
      </c>
      <c r="D395" s="44" t="s">
        <v>710</v>
      </c>
      <c r="E395" s="45">
        <v>302.76</v>
      </c>
      <c r="F395" s="18">
        <v>0</v>
      </c>
    </row>
    <row r="396" spans="1:6" ht="14.25">
      <c r="A396" s="13">
        <v>393</v>
      </c>
      <c r="B396" s="43" t="s">
        <v>687</v>
      </c>
      <c r="C396" s="44" t="s">
        <v>711</v>
      </c>
      <c r="D396" s="44">
        <v>687707829</v>
      </c>
      <c r="E396" s="45">
        <v>2632.5</v>
      </c>
      <c r="F396" s="18">
        <v>0</v>
      </c>
    </row>
    <row r="397" spans="1:6" ht="14.25">
      <c r="A397" s="13">
        <v>394</v>
      </c>
      <c r="B397" s="43" t="s">
        <v>687</v>
      </c>
      <c r="C397" s="44" t="s">
        <v>712</v>
      </c>
      <c r="D397" s="44">
        <v>52058554</v>
      </c>
      <c r="E397" s="45">
        <v>3448.1</v>
      </c>
      <c r="F397" s="18">
        <v>0</v>
      </c>
    </row>
    <row r="398" spans="1:6" ht="14.25">
      <c r="A398" s="13">
        <v>395</v>
      </c>
      <c r="B398" s="43" t="s">
        <v>687</v>
      </c>
      <c r="C398" s="44" t="s">
        <v>713</v>
      </c>
      <c r="D398" s="44" t="s">
        <v>714</v>
      </c>
      <c r="E398" s="45">
        <v>1702.4</v>
      </c>
      <c r="F398" s="18">
        <v>0</v>
      </c>
    </row>
    <row r="399" spans="1:6" ht="14.25">
      <c r="A399" s="13">
        <v>396</v>
      </c>
      <c r="B399" s="43" t="s">
        <v>687</v>
      </c>
      <c r="C399" s="44" t="s">
        <v>715</v>
      </c>
      <c r="D399" s="44" t="s">
        <v>716</v>
      </c>
      <c r="E399" s="45">
        <v>6116.46</v>
      </c>
      <c r="F399" s="18">
        <v>0</v>
      </c>
    </row>
    <row r="400" spans="1:6" ht="14.25">
      <c r="A400" s="13">
        <v>397</v>
      </c>
      <c r="B400" s="43" t="s">
        <v>687</v>
      </c>
      <c r="C400" s="44" t="s">
        <v>717</v>
      </c>
      <c r="D400" s="44">
        <v>600534014</v>
      </c>
      <c r="E400" s="45">
        <v>7585.62</v>
      </c>
      <c r="F400" s="18">
        <v>0</v>
      </c>
    </row>
    <row r="401" spans="1:6" ht="14.25">
      <c r="A401" s="13">
        <v>398</v>
      </c>
      <c r="B401" s="43" t="s">
        <v>687</v>
      </c>
      <c r="C401" s="44" t="s">
        <v>718</v>
      </c>
      <c r="D401" s="44" t="s">
        <v>719</v>
      </c>
      <c r="E401" s="45">
        <v>201.84</v>
      </c>
      <c r="F401" s="18">
        <v>0</v>
      </c>
    </row>
    <row r="402" spans="1:6" ht="14.25">
      <c r="A402" s="13">
        <v>399</v>
      </c>
      <c r="B402" s="43" t="s">
        <v>687</v>
      </c>
      <c r="C402" s="44" t="s">
        <v>720</v>
      </c>
      <c r="D402" s="44" t="s">
        <v>721</v>
      </c>
      <c r="E402" s="45">
        <v>210</v>
      </c>
      <c r="F402" s="18">
        <v>0</v>
      </c>
    </row>
    <row r="403" spans="1:6" ht="14.25">
      <c r="A403" s="13">
        <v>400</v>
      </c>
      <c r="B403" s="43" t="s">
        <v>687</v>
      </c>
      <c r="C403" s="44" t="s">
        <v>722</v>
      </c>
      <c r="D403" s="44">
        <v>300709329</v>
      </c>
      <c r="E403" s="45">
        <v>1816.56</v>
      </c>
      <c r="F403" s="18">
        <v>0</v>
      </c>
    </row>
    <row r="404" spans="1:6" ht="14.25">
      <c r="A404" s="13">
        <v>401</v>
      </c>
      <c r="B404" s="43" t="s">
        <v>687</v>
      </c>
      <c r="C404" s="44" t="s">
        <v>723</v>
      </c>
      <c r="D404" s="44">
        <v>671454791</v>
      </c>
      <c r="E404" s="45">
        <v>3734.04</v>
      </c>
      <c r="F404" s="18">
        <v>0</v>
      </c>
    </row>
    <row r="405" spans="1:6" ht="14.25">
      <c r="A405" s="13">
        <v>402</v>
      </c>
      <c r="B405" s="43" t="s">
        <v>687</v>
      </c>
      <c r="C405" s="44" t="s">
        <v>724</v>
      </c>
      <c r="D405" s="44" t="s">
        <v>725</v>
      </c>
      <c r="E405" s="45">
        <v>1429.7</v>
      </c>
      <c r="F405" s="18">
        <v>0</v>
      </c>
    </row>
    <row r="406" spans="1:6" ht="14.25">
      <c r="A406" s="13">
        <v>403</v>
      </c>
      <c r="B406" s="43" t="s">
        <v>687</v>
      </c>
      <c r="C406" s="44" t="s">
        <v>726</v>
      </c>
      <c r="D406" s="44">
        <v>673707705</v>
      </c>
      <c r="E406" s="45">
        <v>252.3</v>
      </c>
      <c r="F406" s="18">
        <v>0</v>
      </c>
    </row>
    <row r="407" spans="1:6" ht="14.25">
      <c r="A407" s="13">
        <v>404</v>
      </c>
      <c r="B407" s="43" t="s">
        <v>687</v>
      </c>
      <c r="C407" s="44" t="s">
        <v>727</v>
      </c>
      <c r="D407" s="44">
        <v>770637411</v>
      </c>
      <c r="E407" s="45">
        <v>18647.5</v>
      </c>
      <c r="F407" s="18">
        <v>0.0115</v>
      </c>
    </row>
    <row r="408" spans="1:6" ht="14.25">
      <c r="A408" s="13">
        <v>405</v>
      </c>
      <c r="B408" s="43" t="s">
        <v>687</v>
      </c>
      <c r="C408" s="44" t="s">
        <v>728</v>
      </c>
      <c r="D408" s="44">
        <v>758104030</v>
      </c>
      <c r="E408" s="45">
        <v>29093.63</v>
      </c>
      <c r="F408" s="18">
        <v>0</v>
      </c>
    </row>
    <row r="409" spans="1:6" ht="14.25">
      <c r="A409" s="13">
        <v>406</v>
      </c>
      <c r="B409" s="43" t="s">
        <v>687</v>
      </c>
      <c r="C409" s="44" t="s">
        <v>729</v>
      </c>
      <c r="D409" s="44">
        <v>52078192</v>
      </c>
      <c r="E409" s="45">
        <v>605.52</v>
      </c>
      <c r="F409" s="18">
        <v>0</v>
      </c>
    </row>
    <row r="410" spans="1:6" ht="14.25">
      <c r="A410" s="13">
        <v>407</v>
      </c>
      <c r="B410" s="43" t="s">
        <v>687</v>
      </c>
      <c r="C410" s="44" t="s">
        <v>730</v>
      </c>
      <c r="D410" s="44">
        <v>553448147</v>
      </c>
      <c r="E410" s="45">
        <v>327.12</v>
      </c>
      <c r="F410" s="18">
        <v>0</v>
      </c>
    </row>
    <row r="411" spans="1:6" ht="14.25">
      <c r="A411" s="13">
        <v>408</v>
      </c>
      <c r="B411" s="43" t="s">
        <v>687</v>
      </c>
      <c r="C411" s="44" t="s">
        <v>731</v>
      </c>
      <c r="D411" s="44">
        <v>725719725</v>
      </c>
      <c r="E411" s="45">
        <v>2682.98</v>
      </c>
      <c r="F411" s="18">
        <v>0</v>
      </c>
    </row>
    <row r="412" spans="1:6" ht="14.25">
      <c r="A412" s="13">
        <v>409</v>
      </c>
      <c r="B412" s="43" t="s">
        <v>687</v>
      </c>
      <c r="C412" s="44" t="s">
        <v>732</v>
      </c>
      <c r="D412" s="44" t="s">
        <v>733</v>
      </c>
      <c r="E412" s="45">
        <v>598.1</v>
      </c>
      <c r="F412" s="18">
        <v>0</v>
      </c>
    </row>
    <row r="413" spans="1:6" ht="14.25">
      <c r="A413" s="13">
        <v>410</v>
      </c>
      <c r="B413" s="43" t="s">
        <v>687</v>
      </c>
      <c r="C413" s="44" t="s">
        <v>734</v>
      </c>
      <c r="D413" s="44" t="s">
        <v>733</v>
      </c>
      <c r="E413" s="45">
        <v>444</v>
      </c>
      <c r="F413" s="18">
        <v>0</v>
      </c>
    </row>
    <row r="414" spans="1:6" ht="14.25">
      <c r="A414" s="13">
        <v>411</v>
      </c>
      <c r="B414" s="43" t="s">
        <v>687</v>
      </c>
      <c r="C414" s="44" t="s">
        <v>735</v>
      </c>
      <c r="D414" s="44" t="s">
        <v>736</v>
      </c>
      <c r="E414" s="45">
        <v>824.18</v>
      </c>
      <c r="F414" s="18">
        <v>0</v>
      </c>
    </row>
    <row r="415" spans="1:6" ht="14.25">
      <c r="A415" s="13">
        <v>412</v>
      </c>
      <c r="B415" s="43" t="s">
        <v>687</v>
      </c>
      <c r="C415" s="44" t="s">
        <v>737</v>
      </c>
      <c r="D415" s="44">
        <v>586420319</v>
      </c>
      <c r="E415" s="45">
        <v>403.68</v>
      </c>
      <c r="F415" s="18">
        <v>0</v>
      </c>
    </row>
    <row r="416" spans="1:6" ht="14.25">
      <c r="A416" s="13">
        <v>413</v>
      </c>
      <c r="B416" s="43" t="s">
        <v>687</v>
      </c>
      <c r="C416" s="44" t="s">
        <v>738</v>
      </c>
      <c r="D416" s="44">
        <v>583257819</v>
      </c>
      <c r="E416" s="45">
        <v>2438.9</v>
      </c>
      <c r="F416" s="18">
        <v>0</v>
      </c>
    </row>
    <row r="417" spans="1:6" ht="14.25">
      <c r="A417" s="13">
        <v>414</v>
      </c>
      <c r="B417" s="43" t="s">
        <v>687</v>
      </c>
      <c r="C417" s="44" t="s">
        <v>739</v>
      </c>
      <c r="D417" s="44">
        <v>694076682</v>
      </c>
      <c r="E417" s="45">
        <v>1379.24</v>
      </c>
      <c r="F417" s="18">
        <v>0</v>
      </c>
    </row>
    <row r="418" spans="1:6" ht="14.25">
      <c r="A418" s="13">
        <v>415</v>
      </c>
      <c r="B418" s="43" t="s">
        <v>687</v>
      </c>
      <c r="C418" s="44" t="s">
        <v>740</v>
      </c>
      <c r="D418" s="44">
        <v>328522822</v>
      </c>
      <c r="E418" s="45">
        <v>1614.72</v>
      </c>
      <c r="F418" s="18">
        <v>0</v>
      </c>
    </row>
    <row r="419" spans="1:6" ht="14.25">
      <c r="A419" s="13">
        <v>416</v>
      </c>
      <c r="B419" s="43" t="s">
        <v>687</v>
      </c>
      <c r="C419" s="44" t="s">
        <v>741</v>
      </c>
      <c r="D419" s="44">
        <v>581347589</v>
      </c>
      <c r="E419" s="45">
        <v>403.68</v>
      </c>
      <c r="F419" s="18">
        <v>0</v>
      </c>
    </row>
    <row r="420" spans="1:6" ht="14.25">
      <c r="A420" s="13">
        <v>417</v>
      </c>
      <c r="B420" s="43" t="s">
        <v>687</v>
      </c>
      <c r="C420" s="44" t="s">
        <v>742</v>
      </c>
      <c r="D420" s="44">
        <v>596143001</v>
      </c>
      <c r="E420" s="45">
        <v>201.84</v>
      </c>
      <c r="F420" s="18">
        <v>0</v>
      </c>
    </row>
    <row r="421" spans="1:6" ht="14.25">
      <c r="A421" s="13">
        <v>418</v>
      </c>
      <c r="B421" s="43" t="s">
        <v>687</v>
      </c>
      <c r="C421" s="44" t="s">
        <v>743</v>
      </c>
      <c r="D421" s="44" t="s">
        <v>744</v>
      </c>
      <c r="E421" s="45">
        <v>210</v>
      </c>
      <c r="F421" s="18">
        <v>0</v>
      </c>
    </row>
    <row r="422" spans="1:6" ht="14.25">
      <c r="A422" s="13">
        <v>419</v>
      </c>
      <c r="B422" s="43" t="s">
        <v>687</v>
      </c>
      <c r="C422" s="44" t="s">
        <v>745</v>
      </c>
      <c r="D422" s="44">
        <v>52053235</v>
      </c>
      <c r="E422" s="45">
        <v>1053.84</v>
      </c>
      <c r="F422" s="18">
        <v>0</v>
      </c>
    </row>
    <row r="423" spans="1:6" ht="14.25">
      <c r="A423" s="13">
        <v>420</v>
      </c>
      <c r="B423" s="43" t="s">
        <v>687</v>
      </c>
      <c r="C423" s="44" t="s">
        <v>746</v>
      </c>
      <c r="D423" s="44">
        <v>69881627</v>
      </c>
      <c r="E423" s="45">
        <v>1227.18</v>
      </c>
      <c r="F423" s="18">
        <v>0</v>
      </c>
    </row>
    <row r="424" spans="1:6" ht="14.25">
      <c r="A424" s="13">
        <v>421</v>
      </c>
      <c r="B424" s="43" t="s">
        <v>687</v>
      </c>
      <c r="C424" s="44" t="s">
        <v>747</v>
      </c>
      <c r="D424" s="44">
        <v>581314402</v>
      </c>
      <c r="E424" s="45">
        <v>945.34</v>
      </c>
      <c r="F424" s="18">
        <v>0</v>
      </c>
    </row>
    <row r="425" spans="1:6" ht="14.25">
      <c r="A425" s="13">
        <v>422</v>
      </c>
      <c r="B425" s="43" t="s">
        <v>687</v>
      </c>
      <c r="C425" s="44" t="s">
        <v>748</v>
      </c>
      <c r="D425" s="44">
        <v>738469374</v>
      </c>
      <c r="E425" s="45">
        <v>487.78</v>
      </c>
      <c r="F425" s="18">
        <v>0</v>
      </c>
    </row>
    <row r="426" spans="1:6" ht="14.25">
      <c r="A426" s="13">
        <v>423</v>
      </c>
      <c r="B426" s="43" t="s">
        <v>687</v>
      </c>
      <c r="C426" s="44" t="s">
        <v>749</v>
      </c>
      <c r="D426" s="44" t="s">
        <v>750</v>
      </c>
      <c r="E426" s="45">
        <v>1335.96</v>
      </c>
      <c r="F426" s="18">
        <v>0</v>
      </c>
    </row>
    <row r="427" spans="1:6" ht="14.25">
      <c r="A427" s="13">
        <v>424</v>
      </c>
      <c r="B427" s="43" t="s">
        <v>687</v>
      </c>
      <c r="C427" s="44" t="s">
        <v>751</v>
      </c>
      <c r="D427" s="44">
        <v>103701387</v>
      </c>
      <c r="E427" s="45">
        <v>11168.48</v>
      </c>
      <c r="F427" s="18">
        <v>0.0182</v>
      </c>
    </row>
    <row r="428" spans="1:6" ht="14.25">
      <c r="A428" s="13">
        <v>425</v>
      </c>
      <c r="B428" s="43" t="s">
        <v>687</v>
      </c>
      <c r="C428" s="44" t="s">
        <v>752</v>
      </c>
      <c r="D428" s="44" t="s">
        <v>753</v>
      </c>
      <c r="E428" s="45">
        <v>824.18</v>
      </c>
      <c r="F428" s="18">
        <v>0</v>
      </c>
    </row>
    <row r="429" spans="1:6" ht="14.25">
      <c r="A429" s="13">
        <v>426</v>
      </c>
      <c r="B429" s="43" t="s">
        <v>687</v>
      </c>
      <c r="C429" s="44" t="s">
        <v>754</v>
      </c>
      <c r="D429" s="44">
        <v>754828541</v>
      </c>
      <c r="E429" s="45">
        <v>1362.42</v>
      </c>
      <c r="F429" s="18">
        <v>0.1429</v>
      </c>
    </row>
    <row r="430" spans="1:6" ht="14.25">
      <c r="A430" s="13">
        <v>427</v>
      </c>
      <c r="B430" s="43" t="s">
        <v>687</v>
      </c>
      <c r="C430" s="44" t="s">
        <v>755</v>
      </c>
      <c r="D430" s="44">
        <v>592942957</v>
      </c>
      <c r="E430" s="45">
        <v>47229.88</v>
      </c>
      <c r="F430" s="18">
        <v>0.0046</v>
      </c>
    </row>
    <row r="431" spans="1:6" ht="14.25">
      <c r="A431" s="13">
        <v>428</v>
      </c>
      <c r="B431" s="43" t="s">
        <v>687</v>
      </c>
      <c r="C431" s="44" t="s">
        <v>756</v>
      </c>
      <c r="D431" s="44">
        <v>103692206</v>
      </c>
      <c r="E431" s="45">
        <v>1211.04</v>
      </c>
      <c r="F431" s="18">
        <v>0</v>
      </c>
    </row>
    <row r="432" spans="1:6" ht="14.25">
      <c r="A432" s="13">
        <v>429</v>
      </c>
      <c r="B432" s="43" t="s">
        <v>687</v>
      </c>
      <c r="C432" s="44" t="s">
        <v>757</v>
      </c>
      <c r="D432" s="44">
        <v>730380893</v>
      </c>
      <c r="E432" s="45">
        <v>9221.96</v>
      </c>
      <c r="F432" s="18">
        <v>0</v>
      </c>
    </row>
    <row r="433" spans="1:6" ht="14.25">
      <c r="A433" s="13">
        <v>430</v>
      </c>
      <c r="B433" s="43" t="s">
        <v>687</v>
      </c>
      <c r="C433" s="44" t="s">
        <v>758</v>
      </c>
      <c r="D433" s="44">
        <v>356726224</v>
      </c>
      <c r="E433" s="45">
        <v>5256.25</v>
      </c>
      <c r="F433" s="18">
        <v>0</v>
      </c>
    </row>
    <row r="434" spans="1:6" ht="14.25">
      <c r="A434" s="13">
        <v>431</v>
      </c>
      <c r="B434" s="43" t="s">
        <v>687</v>
      </c>
      <c r="C434" s="44" t="s">
        <v>759</v>
      </c>
      <c r="D434" s="44" t="s">
        <v>760</v>
      </c>
      <c r="E434" s="45">
        <v>42073.36</v>
      </c>
      <c r="F434" s="18">
        <v>0</v>
      </c>
    </row>
    <row r="435" spans="1:6" ht="14.25">
      <c r="A435" s="13">
        <v>432</v>
      </c>
      <c r="B435" s="43" t="s">
        <v>687</v>
      </c>
      <c r="C435" s="44" t="s">
        <v>761</v>
      </c>
      <c r="D435" s="44" t="s">
        <v>762</v>
      </c>
      <c r="E435" s="45">
        <v>11351.67</v>
      </c>
      <c r="F435" s="18">
        <v>0</v>
      </c>
    </row>
    <row r="436" spans="1:6" ht="14.25">
      <c r="A436" s="13">
        <v>433</v>
      </c>
      <c r="B436" s="43" t="s">
        <v>687</v>
      </c>
      <c r="C436" s="44" t="s">
        <v>763</v>
      </c>
      <c r="D436" s="44">
        <v>752236147</v>
      </c>
      <c r="E436" s="45">
        <v>1026.02</v>
      </c>
      <c r="F436" s="18">
        <v>0</v>
      </c>
    </row>
    <row r="437" spans="1:6" ht="14.25">
      <c r="A437" s="13">
        <v>434</v>
      </c>
      <c r="B437" s="43" t="s">
        <v>764</v>
      </c>
      <c r="C437" s="44" t="s">
        <v>765</v>
      </c>
      <c r="D437" s="44" t="s">
        <v>766</v>
      </c>
      <c r="E437" s="45">
        <v>1107.36</v>
      </c>
      <c r="F437" s="18">
        <v>0</v>
      </c>
    </row>
    <row r="438" spans="1:6" ht="14.25">
      <c r="A438" s="13">
        <v>435</v>
      </c>
      <c r="B438" s="43" t="s">
        <v>764</v>
      </c>
      <c r="C438" s="44" t="s">
        <v>767</v>
      </c>
      <c r="D438" s="44" t="s">
        <v>768</v>
      </c>
      <c r="E438" s="45">
        <v>8263.7</v>
      </c>
      <c r="F438" s="18">
        <v>0</v>
      </c>
    </row>
    <row r="439" spans="1:6" ht="14.25">
      <c r="A439" s="13">
        <v>436</v>
      </c>
      <c r="B439" s="43" t="s">
        <v>764</v>
      </c>
      <c r="C439" s="44" t="s">
        <v>769</v>
      </c>
      <c r="D439" s="44">
        <v>351534821</v>
      </c>
      <c r="E439" s="45">
        <v>6405.5</v>
      </c>
      <c r="F439" s="18">
        <v>0</v>
      </c>
    </row>
    <row r="440" spans="1:6" ht="14.25">
      <c r="A440" s="13">
        <v>437</v>
      </c>
      <c r="B440" s="43" t="s">
        <v>764</v>
      </c>
      <c r="C440" s="44" t="s">
        <v>770</v>
      </c>
      <c r="D440" s="44" t="s">
        <v>771</v>
      </c>
      <c r="E440" s="45">
        <v>5927.84</v>
      </c>
      <c r="F440" s="18">
        <v>0.037</v>
      </c>
    </row>
    <row r="441" spans="1:6" ht="14.25">
      <c r="A441" s="13">
        <v>438</v>
      </c>
      <c r="B441" s="43" t="s">
        <v>764</v>
      </c>
      <c r="C441" s="44" t="s">
        <v>772</v>
      </c>
      <c r="D441" s="44">
        <v>69891729</v>
      </c>
      <c r="E441" s="45">
        <v>285.94</v>
      </c>
      <c r="F441" s="18">
        <v>0</v>
      </c>
    </row>
    <row r="442" spans="1:6" ht="14.25">
      <c r="A442" s="13">
        <v>439</v>
      </c>
      <c r="B442" s="43" t="s">
        <v>764</v>
      </c>
      <c r="C442" s="44" t="s">
        <v>773</v>
      </c>
      <c r="D442" s="44" t="s">
        <v>774</v>
      </c>
      <c r="E442" s="45">
        <v>1496.98</v>
      </c>
      <c r="F442" s="18">
        <v>0</v>
      </c>
    </row>
    <row r="443" spans="1:6" ht="14.25">
      <c r="A443" s="13">
        <v>440</v>
      </c>
      <c r="B443" s="43" t="s">
        <v>764</v>
      </c>
      <c r="C443" s="44" t="s">
        <v>775</v>
      </c>
      <c r="D443" s="44" t="s">
        <v>776</v>
      </c>
      <c r="E443" s="45">
        <v>6222.23</v>
      </c>
      <c r="F443" s="18">
        <v>0</v>
      </c>
    </row>
    <row r="444" spans="1:6" ht="14.25">
      <c r="A444" s="13">
        <v>441</v>
      </c>
      <c r="B444" s="43" t="s">
        <v>764</v>
      </c>
      <c r="C444" s="44" t="s">
        <v>777</v>
      </c>
      <c r="D444" s="44" t="s">
        <v>778</v>
      </c>
      <c r="E444" s="45">
        <v>201.84</v>
      </c>
      <c r="F444" s="18">
        <v>0</v>
      </c>
    </row>
    <row r="445" spans="1:6" ht="14.25">
      <c r="A445" s="13">
        <v>442</v>
      </c>
      <c r="B445" s="43" t="s">
        <v>764</v>
      </c>
      <c r="C445" s="44" t="s">
        <v>779</v>
      </c>
      <c r="D445" s="44">
        <v>52084736</v>
      </c>
      <c r="E445" s="45">
        <v>12033.16</v>
      </c>
      <c r="F445" s="18">
        <v>0</v>
      </c>
    </row>
    <row r="446" spans="1:6" ht="14.25">
      <c r="A446" s="13">
        <v>443</v>
      </c>
      <c r="B446" s="43" t="s">
        <v>764</v>
      </c>
      <c r="C446" s="44" t="s">
        <v>780</v>
      </c>
      <c r="D446" s="44" t="s">
        <v>781</v>
      </c>
      <c r="E446" s="45">
        <v>20224.54</v>
      </c>
      <c r="F446" s="18">
        <v>0</v>
      </c>
    </row>
    <row r="447" spans="1:6" ht="14.25">
      <c r="A447" s="13">
        <v>444</v>
      </c>
      <c r="B447" s="43" t="s">
        <v>764</v>
      </c>
      <c r="C447" s="44" t="s">
        <v>782</v>
      </c>
      <c r="D447" s="44">
        <v>341038859</v>
      </c>
      <c r="E447" s="45">
        <v>25345.44</v>
      </c>
      <c r="F447" s="18">
        <v>0</v>
      </c>
    </row>
    <row r="448" spans="1:6" ht="14.25">
      <c r="A448" s="13">
        <v>445</v>
      </c>
      <c r="B448" s="43" t="s">
        <v>764</v>
      </c>
      <c r="C448" s="44" t="s">
        <v>783</v>
      </c>
      <c r="D448" s="44" t="s">
        <v>784</v>
      </c>
      <c r="E448" s="45">
        <v>4103.06</v>
      </c>
      <c r="F448" s="18">
        <v>0.0526</v>
      </c>
    </row>
    <row r="449" spans="1:6" ht="14.25">
      <c r="A449" s="13">
        <v>446</v>
      </c>
      <c r="B449" s="43" t="s">
        <v>764</v>
      </c>
      <c r="C449" s="44" t="s">
        <v>785</v>
      </c>
      <c r="D449" s="44">
        <v>581304909</v>
      </c>
      <c r="E449" s="45">
        <v>605.52</v>
      </c>
      <c r="F449" s="18">
        <v>0</v>
      </c>
    </row>
    <row r="450" spans="1:6" ht="14.25">
      <c r="A450" s="13">
        <v>447</v>
      </c>
      <c r="B450" s="43" t="s">
        <v>764</v>
      </c>
      <c r="C450" s="44" t="s">
        <v>786</v>
      </c>
      <c r="D450" s="44" t="s">
        <v>787</v>
      </c>
      <c r="E450" s="45">
        <v>905</v>
      </c>
      <c r="F450" s="18">
        <v>0</v>
      </c>
    </row>
    <row r="451" spans="1:6" ht="14.25">
      <c r="A451" s="13">
        <v>448</v>
      </c>
      <c r="B451" s="43" t="s">
        <v>764</v>
      </c>
      <c r="C451" s="44" t="s">
        <v>788</v>
      </c>
      <c r="D451" s="44">
        <v>583282846</v>
      </c>
      <c r="E451" s="45">
        <v>1215.7</v>
      </c>
      <c r="F451" s="18">
        <v>0</v>
      </c>
    </row>
    <row r="452" spans="1:6" ht="14.25">
      <c r="A452" s="13">
        <v>449</v>
      </c>
      <c r="B452" s="43" t="s">
        <v>764</v>
      </c>
      <c r="C452" s="44" t="s">
        <v>789</v>
      </c>
      <c r="D452" s="44" t="s">
        <v>790</v>
      </c>
      <c r="E452" s="45">
        <v>1934.3</v>
      </c>
      <c r="F452" s="18">
        <v>0</v>
      </c>
    </row>
    <row r="453" spans="1:6" ht="14.25">
      <c r="A453" s="13">
        <v>450</v>
      </c>
      <c r="B453" s="43" t="s">
        <v>764</v>
      </c>
      <c r="C453" s="44" t="s">
        <v>791</v>
      </c>
      <c r="D453" s="44" t="s">
        <v>792</v>
      </c>
      <c r="E453" s="45">
        <v>1150.4</v>
      </c>
      <c r="F453" s="18">
        <v>0</v>
      </c>
    </row>
    <row r="454" spans="1:6" ht="14.25">
      <c r="A454" s="13">
        <v>451</v>
      </c>
      <c r="B454" s="43" t="s">
        <v>764</v>
      </c>
      <c r="C454" s="44" t="s">
        <v>793</v>
      </c>
      <c r="D454" s="44" t="s">
        <v>794</v>
      </c>
      <c r="E454" s="45">
        <v>27499.61</v>
      </c>
      <c r="F454" s="18">
        <v>0</v>
      </c>
    </row>
    <row r="455" spans="1:6" ht="14.25">
      <c r="A455" s="13">
        <v>452</v>
      </c>
      <c r="B455" s="43" t="s">
        <v>764</v>
      </c>
      <c r="C455" s="44" t="s">
        <v>795</v>
      </c>
      <c r="D455" s="44">
        <v>352888891</v>
      </c>
      <c r="E455" s="45">
        <v>11402.13</v>
      </c>
      <c r="F455" s="18">
        <v>0</v>
      </c>
    </row>
    <row r="456" spans="1:6" ht="14.25">
      <c r="A456" s="13">
        <v>453</v>
      </c>
      <c r="B456" s="43" t="s">
        <v>764</v>
      </c>
      <c r="C456" s="44" t="s">
        <v>796</v>
      </c>
      <c r="D456" s="44">
        <v>300522556</v>
      </c>
      <c r="E456" s="45">
        <v>2810.19</v>
      </c>
      <c r="F456" s="18">
        <v>0</v>
      </c>
    </row>
    <row r="457" spans="1:6" ht="14.25">
      <c r="A457" s="13">
        <v>454</v>
      </c>
      <c r="B457" s="43" t="s">
        <v>764</v>
      </c>
      <c r="C457" s="44" t="s">
        <v>797</v>
      </c>
      <c r="D457" s="44" t="s">
        <v>798</v>
      </c>
      <c r="E457" s="45">
        <v>1024.34</v>
      </c>
      <c r="F457" s="18">
        <v>0</v>
      </c>
    </row>
    <row r="458" spans="1:6" ht="14.25">
      <c r="A458" s="13">
        <v>455</v>
      </c>
      <c r="B458" s="43" t="s">
        <v>764</v>
      </c>
      <c r="C458" s="44" t="s">
        <v>799</v>
      </c>
      <c r="D458" s="44" t="s">
        <v>800</v>
      </c>
      <c r="E458" s="45">
        <v>2637.96</v>
      </c>
      <c r="F458" s="18">
        <v>0</v>
      </c>
    </row>
    <row r="459" spans="1:6" ht="14.25">
      <c r="A459" s="13">
        <v>456</v>
      </c>
      <c r="B459" s="43" t="s">
        <v>764</v>
      </c>
      <c r="C459" s="44" t="s">
        <v>801</v>
      </c>
      <c r="D459" s="44" t="s">
        <v>802</v>
      </c>
      <c r="E459" s="45">
        <v>3309.24</v>
      </c>
      <c r="F459" s="18">
        <v>0</v>
      </c>
    </row>
    <row r="460" spans="1:6" ht="14.25">
      <c r="A460" s="13">
        <v>457</v>
      </c>
      <c r="B460" s="43" t="s">
        <v>764</v>
      </c>
      <c r="C460" s="44" t="s">
        <v>803</v>
      </c>
      <c r="D460" s="44" t="s">
        <v>804</v>
      </c>
      <c r="E460" s="45">
        <v>555.06</v>
      </c>
      <c r="F460" s="18">
        <v>0</v>
      </c>
    </row>
    <row r="461" spans="1:6" ht="14.25">
      <c r="A461" s="13">
        <v>458</v>
      </c>
      <c r="B461" s="43" t="s">
        <v>764</v>
      </c>
      <c r="C461" s="44" t="s">
        <v>805</v>
      </c>
      <c r="D461" s="44" t="s">
        <v>806</v>
      </c>
      <c r="E461" s="45">
        <v>605.52</v>
      </c>
      <c r="F461" s="18">
        <v>0</v>
      </c>
    </row>
    <row r="462" spans="1:6" ht="14.25">
      <c r="A462" s="13">
        <v>459</v>
      </c>
      <c r="B462" s="43" t="s">
        <v>764</v>
      </c>
      <c r="C462" s="44" t="s">
        <v>807</v>
      </c>
      <c r="D462" s="44" t="s">
        <v>808</v>
      </c>
      <c r="E462" s="45">
        <v>555.06</v>
      </c>
      <c r="F462" s="18">
        <v>0</v>
      </c>
    </row>
    <row r="463" spans="1:6" ht="14.25">
      <c r="A463" s="13">
        <v>460</v>
      </c>
      <c r="B463" s="43" t="s">
        <v>764</v>
      </c>
      <c r="C463" s="44" t="s">
        <v>809</v>
      </c>
      <c r="D463" s="44" t="s">
        <v>810</v>
      </c>
      <c r="E463" s="45">
        <v>2018.64</v>
      </c>
      <c r="F463" s="18">
        <v>0</v>
      </c>
    </row>
    <row r="464" spans="1:6" ht="14.25">
      <c r="A464" s="13">
        <v>461</v>
      </c>
      <c r="B464" s="43" t="s">
        <v>764</v>
      </c>
      <c r="C464" s="44" t="s">
        <v>811</v>
      </c>
      <c r="D464" s="44" t="s">
        <v>812</v>
      </c>
      <c r="E464" s="45">
        <v>14223.24</v>
      </c>
      <c r="F464" s="18">
        <v>0</v>
      </c>
    </row>
    <row r="465" spans="1:6" ht="14.25">
      <c r="A465" s="13">
        <v>462</v>
      </c>
      <c r="B465" s="43" t="s">
        <v>764</v>
      </c>
      <c r="C465" s="44" t="s">
        <v>813</v>
      </c>
      <c r="D465" s="44">
        <v>697436911</v>
      </c>
      <c r="E465" s="45">
        <v>19088.82</v>
      </c>
      <c r="F465" s="18">
        <v>0.0303</v>
      </c>
    </row>
    <row r="466" spans="1:6" ht="14.25">
      <c r="A466" s="13">
        <v>463</v>
      </c>
      <c r="B466" s="43" t="s">
        <v>764</v>
      </c>
      <c r="C466" s="44" t="s">
        <v>814</v>
      </c>
      <c r="D466" s="44" t="s">
        <v>815</v>
      </c>
      <c r="E466" s="45">
        <v>5015.38</v>
      </c>
      <c r="F466" s="18">
        <v>0</v>
      </c>
    </row>
    <row r="467" spans="1:6" ht="14.25">
      <c r="A467" s="13">
        <v>464</v>
      </c>
      <c r="B467" s="43" t="s">
        <v>764</v>
      </c>
      <c r="C467" s="44" t="s">
        <v>816</v>
      </c>
      <c r="D467" s="44" t="s">
        <v>817</v>
      </c>
      <c r="E467" s="45">
        <v>1177.4</v>
      </c>
      <c r="F467" s="18">
        <v>0</v>
      </c>
    </row>
    <row r="468" spans="1:6" ht="14.25">
      <c r="A468" s="13">
        <v>465</v>
      </c>
      <c r="B468" s="43" t="s">
        <v>764</v>
      </c>
      <c r="C468" s="44" t="s">
        <v>818</v>
      </c>
      <c r="D468" s="44" t="s">
        <v>819</v>
      </c>
      <c r="E468" s="45">
        <v>1890.49</v>
      </c>
      <c r="F468" s="18">
        <v>0</v>
      </c>
    </row>
    <row r="469" spans="1:6" ht="14.25">
      <c r="A469" s="13">
        <v>466</v>
      </c>
      <c r="B469" s="43" t="s">
        <v>764</v>
      </c>
      <c r="C469" s="44" t="s">
        <v>820</v>
      </c>
      <c r="D469" s="44">
        <v>88553469</v>
      </c>
      <c r="E469" s="45">
        <v>2682.54</v>
      </c>
      <c r="F469" s="18">
        <v>0</v>
      </c>
    </row>
    <row r="470" spans="1:6" ht="14.25">
      <c r="A470" s="13">
        <v>467</v>
      </c>
      <c r="B470" s="43" t="s">
        <v>821</v>
      </c>
      <c r="C470" s="44" t="s">
        <v>822</v>
      </c>
      <c r="D470" s="44" t="s">
        <v>823</v>
      </c>
      <c r="E470" s="45">
        <v>807.36</v>
      </c>
      <c r="F470" s="18">
        <v>0</v>
      </c>
    </row>
    <row r="471" spans="1:6" ht="14.25">
      <c r="A471" s="13">
        <v>468</v>
      </c>
      <c r="B471" s="43" t="s">
        <v>821</v>
      </c>
      <c r="C471" s="44" t="s">
        <v>824</v>
      </c>
      <c r="D471" s="44" t="s">
        <v>825</v>
      </c>
      <c r="E471" s="45">
        <v>1244.86</v>
      </c>
      <c r="F471" s="18">
        <v>0</v>
      </c>
    </row>
    <row r="472" spans="1:6" ht="14.25">
      <c r="A472" s="13">
        <v>469</v>
      </c>
      <c r="B472" s="43" t="s">
        <v>821</v>
      </c>
      <c r="C472" s="44" t="s">
        <v>826</v>
      </c>
      <c r="D472" s="44" t="s">
        <v>827</v>
      </c>
      <c r="E472" s="45">
        <v>2709.49</v>
      </c>
      <c r="F472" s="18">
        <v>0</v>
      </c>
    </row>
    <row r="473" spans="1:6" ht="14.25">
      <c r="A473" s="13">
        <v>470</v>
      </c>
      <c r="B473" s="43" t="s">
        <v>821</v>
      </c>
      <c r="C473" s="44" t="s">
        <v>828</v>
      </c>
      <c r="D473" s="44" t="s">
        <v>829</v>
      </c>
      <c r="E473" s="45">
        <v>353.22</v>
      </c>
      <c r="F473" s="18">
        <v>0</v>
      </c>
    </row>
    <row r="474" spans="1:6" ht="14.25">
      <c r="A474" s="13">
        <v>471</v>
      </c>
      <c r="B474" s="43" t="s">
        <v>821</v>
      </c>
      <c r="C474" s="44" t="s">
        <v>830</v>
      </c>
      <c r="D474" s="44" t="s">
        <v>831</v>
      </c>
      <c r="E474" s="45">
        <v>992.38</v>
      </c>
      <c r="F474" s="18">
        <v>0</v>
      </c>
    </row>
    <row r="475" spans="1:6" ht="14.25">
      <c r="A475" s="13">
        <v>472</v>
      </c>
      <c r="B475" s="43" t="s">
        <v>821</v>
      </c>
      <c r="C475" s="44" t="s">
        <v>832</v>
      </c>
      <c r="D475" s="44" t="s">
        <v>833</v>
      </c>
      <c r="E475" s="45">
        <v>612</v>
      </c>
      <c r="F475" s="18">
        <v>0</v>
      </c>
    </row>
    <row r="476" spans="1:6" ht="14.25">
      <c r="A476" s="13">
        <v>473</v>
      </c>
      <c r="B476" s="43" t="s">
        <v>821</v>
      </c>
      <c r="C476" s="44" t="s">
        <v>834</v>
      </c>
      <c r="D476" s="44" t="s">
        <v>835</v>
      </c>
      <c r="E476" s="45">
        <v>639.16</v>
      </c>
      <c r="F476" s="18">
        <v>0</v>
      </c>
    </row>
    <row r="477" spans="1:6" ht="14.25">
      <c r="A477" s="13">
        <v>474</v>
      </c>
      <c r="B477" s="43" t="s">
        <v>821</v>
      </c>
      <c r="C477" s="44" t="s">
        <v>836</v>
      </c>
      <c r="D477" s="44" t="s">
        <v>837</v>
      </c>
      <c r="E477" s="45">
        <v>1608.96</v>
      </c>
      <c r="F477" s="18">
        <v>0</v>
      </c>
    </row>
    <row r="478" spans="1:6" ht="14.25">
      <c r="A478" s="13">
        <v>475</v>
      </c>
      <c r="B478" s="43" t="s">
        <v>821</v>
      </c>
      <c r="C478" s="44" t="s">
        <v>838</v>
      </c>
      <c r="D478" s="44" t="s">
        <v>839</v>
      </c>
      <c r="E478" s="45">
        <v>201.84</v>
      </c>
      <c r="F478" s="18">
        <v>0</v>
      </c>
    </row>
    <row r="479" spans="1:6" ht="14.25">
      <c r="A479" s="13">
        <v>476</v>
      </c>
      <c r="B479" s="43" t="s">
        <v>821</v>
      </c>
      <c r="C479" s="44" t="s">
        <v>840</v>
      </c>
      <c r="D479" s="44" t="s">
        <v>841</v>
      </c>
      <c r="E479" s="45">
        <v>403.68</v>
      </c>
      <c r="F479" s="18">
        <v>0</v>
      </c>
    </row>
    <row r="480" spans="1:6" ht="14.25">
      <c r="A480" s="13">
        <v>477</v>
      </c>
      <c r="B480" s="43" t="s">
        <v>821</v>
      </c>
      <c r="C480" s="44" t="s">
        <v>842</v>
      </c>
      <c r="D480" s="44" t="s">
        <v>843</v>
      </c>
      <c r="E480" s="45">
        <v>889.24</v>
      </c>
      <c r="F480" s="18">
        <v>0</v>
      </c>
    </row>
    <row r="481" spans="1:6" ht="14.25">
      <c r="A481" s="13">
        <v>478</v>
      </c>
      <c r="B481" s="43" t="s">
        <v>821</v>
      </c>
      <c r="C481" s="44" t="s">
        <v>844</v>
      </c>
      <c r="D481" s="44" t="s">
        <v>845</v>
      </c>
      <c r="E481" s="45">
        <v>240</v>
      </c>
      <c r="F481" s="18">
        <v>0</v>
      </c>
    </row>
    <row r="482" spans="1:6" ht="14.25">
      <c r="A482" s="13">
        <v>479</v>
      </c>
      <c r="B482" s="43" t="s">
        <v>821</v>
      </c>
      <c r="C482" s="44" t="s">
        <v>846</v>
      </c>
      <c r="D482" s="44" t="s">
        <v>847</v>
      </c>
      <c r="E482" s="45">
        <v>201.84</v>
      </c>
      <c r="F482" s="18">
        <v>0</v>
      </c>
    </row>
    <row r="483" spans="1:6" ht="14.25">
      <c r="A483" s="13">
        <v>480</v>
      </c>
      <c r="B483" s="43" t="s">
        <v>821</v>
      </c>
      <c r="C483" s="44" t="s">
        <v>848</v>
      </c>
      <c r="D483" s="44" t="s">
        <v>849</v>
      </c>
      <c r="E483" s="45">
        <v>811.44</v>
      </c>
      <c r="F483" s="18">
        <v>0</v>
      </c>
    </row>
    <row r="484" spans="1:6" ht="14.25">
      <c r="A484" s="13">
        <v>481</v>
      </c>
      <c r="B484" s="43" t="s">
        <v>821</v>
      </c>
      <c r="C484" s="44" t="s">
        <v>850</v>
      </c>
      <c r="D484" s="44" t="s">
        <v>851</v>
      </c>
      <c r="E484" s="45">
        <v>831.2</v>
      </c>
      <c r="F484" s="18">
        <v>0</v>
      </c>
    </row>
    <row r="485" spans="1:6" ht="14.25">
      <c r="A485" s="13">
        <v>482</v>
      </c>
      <c r="B485" s="43" t="s">
        <v>821</v>
      </c>
      <c r="C485" s="44" t="s">
        <v>852</v>
      </c>
      <c r="D485" s="44" t="s">
        <v>853</v>
      </c>
      <c r="E485" s="45">
        <v>210</v>
      </c>
      <c r="F485" s="18">
        <v>0</v>
      </c>
    </row>
    <row r="486" spans="1:6" ht="14.25">
      <c r="A486" s="13">
        <v>483</v>
      </c>
      <c r="B486" s="43" t="s">
        <v>821</v>
      </c>
      <c r="C486" s="44" t="s">
        <v>854</v>
      </c>
      <c r="D486" s="44" t="s">
        <v>855</v>
      </c>
      <c r="E486" s="45">
        <v>1382.5</v>
      </c>
      <c r="F486" s="18">
        <v>0</v>
      </c>
    </row>
    <row r="487" spans="1:6" ht="14.25">
      <c r="A487" s="13">
        <v>484</v>
      </c>
      <c r="B487" s="43" t="s">
        <v>821</v>
      </c>
      <c r="C487" s="44" t="s">
        <v>856</v>
      </c>
      <c r="D487" s="44" t="s">
        <v>857</v>
      </c>
      <c r="E487" s="45">
        <v>1211.04</v>
      </c>
      <c r="F487" s="18">
        <v>0</v>
      </c>
    </row>
    <row r="488" spans="1:6" ht="14.25">
      <c r="A488" s="13">
        <v>485</v>
      </c>
      <c r="B488" s="43" t="s">
        <v>821</v>
      </c>
      <c r="C488" s="44" t="s">
        <v>858</v>
      </c>
      <c r="D488" s="44" t="s">
        <v>859</v>
      </c>
      <c r="E488" s="45">
        <v>218.66</v>
      </c>
      <c r="F488" s="18">
        <v>0</v>
      </c>
    </row>
    <row r="489" spans="1:6" ht="14.25">
      <c r="A489" s="13">
        <v>486</v>
      </c>
      <c r="B489" s="43" t="s">
        <v>821</v>
      </c>
      <c r="C489" s="44" t="s">
        <v>860</v>
      </c>
      <c r="D489" s="44" t="s">
        <v>861</v>
      </c>
      <c r="E489" s="45">
        <v>1125</v>
      </c>
      <c r="F489" s="18">
        <v>0</v>
      </c>
    </row>
    <row r="490" spans="1:6" ht="14.25">
      <c r="A490" s="13">
        <v>487</v>
      </c>
      <c r="B490" s="43" t="s">
        <v>821</v>
      </c>
      <c r="C490" s="44" t="s">
        <v>862</v>
      </c>
      <c r="D490" s="44" t="s">
        <v>863</v>
      </c>
      <c r="E490" s="45">
        <v>1397.64</v>
      </c>
      <c r="F490" s="18">
        <v>0</v>
      </c>
    </row>
    <row r="491" spans="1:6" ht="14.25">
      <c r="A491" s="13">
        <v>488</v>
      </c>
      <c r="B491" s="43" t="s">
        <v>821</v>
      </c>
      <c r="C491" s="44" t="s">
        <v>864</v>
      </c>
      <c r="D491" s="44" t="s">
        <v>865</v>
      </c>
      <c r="E491" s="45">
        <v>639.16</v>
      </c>
      <c r="F491" s="18">
        <v>0</v>
      </c>
    </row>
    <row r="492" spans="1:6" ht="14.25">
      <c r="A492" s="13">
        <v>489</v>
      </c>
      <c r="B492" s="43" t="s">
        <v>821</v>
      </c>
      <c r="C492" s="44" t="s">
        <v>866</v>
      </c>
      <c r="D492" s="44" t="s">
        <v>867</v>
      </c>
      <c r="E492" s="45">
        <v>210</v>
      </c>
      <c r="F492" s="18">
        <v>0</v>
      </c>
    </row>
    <row r="493" spans="1:6" ht="14.25">
      <c r="A493" s="13">
        <v>490</v>
      </c>
      <c r="B493" s="43" t="s">
        <v>821</v>
      </c>
      <c r="C493" s="44" t="s">
        <v>868</v>
      </c>
      <c r="D493" s="44" t="s">
        <v>869</v>
      </c>
      <c r="E493" s="45">
        <v>201.84</v>
      </c>
      <c r="F493" s="18">
        <v>0</v>
      </c>
    </row>
    <row r="494" spans="1:6" ht="14.25">
      <c r="A494" s="13">
        <v>491</v>
      </c>
      <c r="B494" s="43" t="s">
        <v>821</v>
      </c>
      <c r="C494" s="44" t="s">
        <v>870</v>
      </c>
      <c r="D494" s="44" t="s">
        <v>871</v>
      </c>
      <c r="E494" s="45">
        <v>207</v>
      </c>
      <c r="F494" s="18">
        <v>0</v>
      </c>
    </row>
    <row r="495" spans="1:6" ht="14.25">
      <c r="A495" s="13">
        <v>492</v>
      </c>
      <c r="B495" s="43" t="s">
        <v>821</v>
      </c>
      <c r="C495" s="44" t="s">
        <v>872</v>
      </c>
      <c r="D495" s="44" t="s">
        <v>873</v>
      </c>
      <c r="E495" s="45">
        <v>353.22</v>
      </c>
      <c r="F495" s="18">
        <v>0</v>
      </c>
    </row>
    <row r="496" spans="1:6" ht="14.25">
      <c r="A496" s="13">
        <v>493</v>
      </c>
      <c r="B496" s="43" t="s">
        <v>821</v>
      </c>
      <c r="C496" s="44" t="s">
        <v>874</v>
      </c>
      <c r="D496" s="44" t="s">
        <v>875</v>
      </c>
      <c r="E496" s="45">
        <v>2037.86</v>
      </c>
      <c r="F496" s="18">
        <v>0</v>
      </c>
    </row>
    <row r="497" spans="1:6" ht="14.25">
      <c r="A497" s="13">
        <v>494</v>
      </c>
      <c r="B497" s="43" t="s">
        <v>821</v>
      </c>
      <c r="C497" s="44" t="s">
        <v>876</v>
      </c>
      <c r="D497" s="44" t="s">
        <v>877</v>
      </c>
      <c r="E497" s="45">
        <v>1261.5</v>
      </c>
      <c r="F497" s="18">
        <v>0</v>
      </c>
    </row>
    <row r="498" spans="1:6" ht="14.25">
      <c r="A498" s="13">
        <v>495</v>
      </c>
      <c r="B498" s="43" t="s">
        <v>821</v>
      </c>
      <c r="C498" s="44" t="s">
        <v>878</v>
      </c>
      <c r="D498" s="44" t="s">
        <v>879</v>
      </c>
      <c r="E498" s="45">
        <v>420</v>
      </c>
      <c r="F498" s="18">
        <v>0</v>
      </c>
    </row>
    <row r="499" spans="1:6" ht="14.25">
      <c r="A499" s="13">
        <v>496</v>
      </c>
      <c r="B499" s="43" t="s">
        <v>821</v>
      </c>
      <c r="C499" s="44" t="s">
        <v>880</v>
      </c>
      <c r="D499" s="44" t="s">
        <v>881</v>
      </c>
      <c r="E499" s="45">
        <v>420</v>
      </c>
      <c r="F499" s="18">
        <v>0</v>
      </c>
    </row>
    <row r="500" spans="1:6" ht="14.25">
      <c r="A500" s="13">
        <v>497</v>
      </c>
      <c r="B500" s="43" t="s">
        <v>821</v>
      </c>
      <c r="C500" s="44" t="s">
        <v>882</v>
      </c>
      <c r="D500" s="44" t="s">
        <v>883</v>
      </c>
      <c r="E500" s="45">
        <v>201.84</v>
      </c>
      <c r="F500" s="18">
        <v>0</v>
      </c>
    </row>
    <row r="501" spans="1:6" ht="14.25">
      <c r="A501" s="13">
        <v>498</v>
      </c>
      <c r="B501" s="43" t="s">
        <v>821</v>
      </c>
      <c r="C501" s="44" t="s">
        <v>884</v>
      </c>
      <c r="D501" s="44" t="s">
        <v>885</v>
      </c>
      <c r="E501" s="45">
        <v>3438.06</v>
      </c>
      <c r="F501" s="18">
        <v>0</v>
      </c>
    </row>
    <row r="502" spans="1:6" ht="14.25">
      <c r="A502" s="13">
        <v>499</v>
      </c>
      <c r="B502" s="43" t="s">
        <v>821</v>
      </c>
      <c r="C502" s="44" t="s">
        <v>886</v>
      </c>
      <c r="D502" s="44" t="s">
        <v>887</v>
      </c>
      <c r="E502" s="45">
        <v>856.82</v>
      </c>
      <c r="F502" s="18">
        <v>0</v>
      </c>
    </row>
    <row r="503" spans="1:6" ht="14.25">
      <c r="A503" s="13">
        <v>500</v>
      </c>
      <c r="B503" s="43" t="s">
        <v>821</v>
      </c>
      <c r="C503" s="44" t="s">
        <v>888</v>
      </c>
      <c r="D503" s="44" t="s">
        <v>889</v>
      </c>
      <c r="E503" s="45">
        <v>5859.48</v>
      </c>
      <c r="F503" s="18" t="s">
        <v>890</v>
      </c>
    </row>
    <row r="504" spans="1:6" ht="14.25">
      <c r="A504" s="13">
        <v>501</v>
      </c>
      <c r="B504" s="43" t="s">
        <v>821</v>
      </c>
      <c r="C504" s="44" t="s">
        <v>891</v>
      </c>
      <c r="D504" s="44" t="s">
        <v>892</v>
      </c>
      <c r="E504" s="45">
        <v>89681.64</v>
      </c>
      <c r="F504" s="18">
        <v>0</v>
      </c>
    </row>
    <row r="505" spans="1:6" ht="14.25">
      <c r="A505" s="13">
        <v>502</v>
      </c>
      <c r="B505" s="43" t="s">
        <v>821</v>
      </c>
      <c r="C505" s="44" t="s">
        <v>893</v>
      </c>
      <c r="D505" s="44" t="s">
        <v>894</v>
      </c>
      <c r="E505" s="45">
        <v>2808</v>
      </c>
      <c r="F505" s="18">
        <v>0</v>
      </c>
    </row>
    <row r="506" spans="1:6" ht="14.25">
      <c r="A506" s="13">
        <v>503</v>
      </c>
      <c r="B506" s="43" t="s">
        <v>821</v>
      </c>
      <c r="C506" s="44" t="s">
        <v>895</v>
      </c>
      <c r="D506" s="44" t="s">
        <v>896</v>
      </c>
      <c r="E506" s="45">
        <v>655.98</v>
      </c>
      <c r="F506" s="18">
        <v>0</v>
      </c>
    </row>
    <row r="507" spans="1:6" ht="14.25">
      <c r="A507" s="13">
        <v>504</v>
      </c>
      <c r="B507" s="43" t="s">
        <v>821</v>
      </c>
      <c r="C507" s="44" t="s">
        <v>897</v>
      </c>
      <c r="D507" s="44" t="s">
        <v>898</v>
      </c>
      <c r="E507" s="45">
        <v>7620.85</v>
      </c>
      <c r="F507" s="18">
        <v>0</v>
      </c>
    </row>
    <row r="508" spans="1:6" ht="14.25">
      <c r="A508" s="13">
        <v>505</v>
      </c>
      <c r="B508" s="43" t="s">
        <v>821</v>
      </c>
      <c r="C508" s="44" t="s">
        <v>899</v>
      </c>
      <c r="D508" s="44" t="s">
        <v>900</v>
      </c>
      <c r="E508" s="45">
        <v>420</v>
      </c>
      <c r="F508" s="18">
        <v>0</v>
      </c>
    </row>
    <row r="509" spans="1:6" ht="14.25">
      <c r="A509" s="13">
        <v>506</v>
      </c>
      <c r="B509" s="43" t="s">
        <v>821</v>
      </c>
      <c r="C509" s="44" t="s">
        <v>901</v>
      </c>
      <c r="D509" s="44" t="s">
        <v>902</v>
      </c>
      <c r="E509" s="45">
        <v>706.46</v>
      </c>
      <c r="F509" s="18">
        <v>0</v>
      </c>
    </row>
    <row r="510" spans="1:6" ht="14.25">
      <c r="A510" s="13">
        <v>507</v>
      </c>
      <c r="B510" s="43" t="s">
        <v>821</v>
      </c>
      <c r="C510" s="44" t="s">
        <v>903</v>
      </c>
      <c r="D510" s="44" t="s">
        <v>904</v>
      </c>
      <c r="E510" s="45">
        <v>910</v>
      </c>
      <c r="F510" s="18">
        <v>0</v>
      </c>
    </row>
    <row r="511" spans="1:6" ht="14.25">
      <c r="A511" s="13">
        <v>508</v>
      </c>
      <c r="B511" s="43" t="s">
        <v>821</v>
      </c>
      <c r="C511" s="44" t="s">
        <v>905</v>
      </c>
      <c r="D511" s="44" t="s">
        <v>906</v>
      </c>
      <c r="E511" s="45">
        <v>807.36</v>
      </c>
      <c r="F511" s="18">
        <v>0</v>
      </c>
    </row>
    <row r="512" spans="1:6" ht="14.25">
      <c r="A512" s="13">
        <v>509</v>
      </c>
      <c r="B512" s="43" t="s">
        <v>821</v>
      </c>
      <c r="C512" s="44" t="s">
        <v>907</v>
      </c>
      <c r="D512" s="44" t="s">
        <v>908</v>
      </c>
      <c r="E512" s="45">
        <v>905.52</v>
      </c>
      <c r="F512" s="18">
        <v>0</v>
      </c>
    </row>
    <row r="513" spans="1:6" ht="14.25">
      <c r="A513" s="13">
        <v>510</v>
      </c>
      <c r="B513" s="43" t="s">
        <v>821</v>
      </c>
      <c r="C513" s="44" t="s">
        <v>909</v>
      </c>
      <c r="D513" s="44" t="s">
        <v>910</v>
      </c>
      <c r="E513" s="45">
        <v>1868.28</v>
      </c>
      <c r="F513" s="18">
        <v>0</v>
      </c>
    </row>
    <row r="514" spans="1:6" ht="14.25">
      <c r="A514" s="13">
        <v>511</v>
      </c>
      <c r="B514" s="43" t="s">
        <v>821</v>
      </c>
      <c r="C514" s="44" t="s">
        <v>911</v>
      </c>
      <c r="D514" s="44" t="s">
        <v>912</v>
      </c>
      <c r="E514" s="45">
        <v>4827.34</v>
      </c>
      <c r="F514" s="18">
        <v>0</v>
      </c>
    </row>
    <row r="515" spans="1:6" ht="14.25">
      <c r="A515" s="13">
        <v>512</v>
      </c>
      <c r="B515" s="43" t="s">
        <v>821</v>
      </c>
      <c r="C515" s="44" t="s">
        <v>913</v>
      </c>
      <c r="D515" s="44" t="s">
        <v>914</v>
      </c>
      <c r="E515" s="45">
        <v>12733</v>
      </c>
      <c r="F515" s="18" t="s">
        <v>915</v>
      </c>
    </row>
    <row r="516" spans="1:6" ht="14.25">
      <c r="A516" s="13">
        <v>513</v>
      </c>
      <c r="B516" s="43" t="s">
        <v>821</v>
      </c>
      <c r="C516" s="44" t="s">
        <v>916</v>
      </c>
      <c r="D516" s="44" t="s">
        <v>917</v>
      </c>
      <c r="E516" s="45">
        <v>1278.32</v>
      </c>
      <c r="F516" s="18">
        <v>0</v>
      </c>
    </row>
    <row r="517" spans="1:6" ht="14.25">
      <c r="A517" s="13">
        <v>514</v>
      </c>
      <c r="B517" s="43" t="s">
        <v>821</v>
      </c>
      <c r="C517" s="44" t="s">
        <v>918</v>
      </c>
      <c r="D517" s="44" t="s">
        <v>919</v>
      </c>
      <c r="E517" s="45">
        <v>1749.28</v>
      </c>
      <c r="F517" s="18">
        <v>0</v>
      </c>
    </row>
    <row r="518" spans="1:6" ht="14.25">
      <c r="A518" s="13">
        <v>515</v>
      </c>
      <c r="B518" s="43" t="s">
        <v>821</v>
      </c>
      <c r="C518" s="44" t="s">
        <v>920</v>
      </c>
      <c r="D518" s="44" t="s">
        <v>921</v>
      </c>
      <c r="E518" s="45">
        <v>386.86</v>
      </c>
      <c r="F518" s="18">
        <v>0</v>
      </c>
    </row>
    <row r="519" spans="1:6" ht="14.25">
      <c r="A519" s="13">
        <v>516</v>
      </c>
      <c r="B519" s="43" t="s">
        <v>821</v>
      </c>
      <c r="C519" s="44" t="s">
        <v>922</v>
      </c>
      <c r="D519" s="44" t="s">
        <v>923</v>
      </c>
      <c r="E519" s="45">
        <v>1244.68</v>
      </c>
      <c r="F519" s="18">
        <v>0</v>
      </c>
    </row>
    <row r="520" spans="1:6" ht="14.25">
      <c r="A520" s="13">
        <v>517</v>
      </c>
      <c r="B520" s="43" t="s">
        <v>821</v>
      </c>
      <c r="C520" s="44" t="s">
        <v>924</v>
      </c>
      <c r="D520" s="44" t="s">
        <v>925</v>
      </c>
      <c r="E520" s="45">
        <v>3195.5</v>
      </c>
      <c r="F520" s="18">
        <v>0</v>
      </c>
    </row>
    <row r="521" spans="1:6" ht="14.25">
      <c r="A521" s="13">
        <v>518</v>
      </c>
      <c r="B521" s="43" t="s">
        <v>821</v>
      </c>
      <c r="C521" s="44" t="s">
        <v>926</v>
      </c>
      <c r="D521" s="44" t="s">
        <v>927</v>
      </c>
      <c r="E521" s="45">
        <v>630</v>
      </c>
      <c r="F521" s="18">
        <v>0</v>
      </c>
    </row>
    <row r="522" spans="1:6" ht="14.25">
      <c r="A522" s="13">
        <v>519</v>
      </c>
      <c r="B522" s="43" t="s">
        <v>821</v>
      </c>
      <c r="C522" s="44" t="s">
        <v>928</v>
      </c>
      <c r="D522" s="44" t="s">
        <v>929</v>
      </c>
      <c r="E522" s="45">
        <v>1442.72</v>
      </c>
      <c r="F522" s="18">
        <v>0</v>
      </c>
    </row>
    <row r="523" spans="1:6" ht="14.25">
      <c r="A523" s="13">
        <v>520</v>
      </c>
      <c r="B523" s="43" t="s">
        <v>821</v>
      </c>
      <c r="C523" s="44" t="s">
        <v>930</v>
      </c>
      <c r="D523" s="44" t="s">
        <v>931</v>
      </c>
      <c r="E523" s="45">
        <v>3675.96</v>
      </c>
      <c r="F523" s="18">
        <v>0</v>
      </c>
    </row>
    <row r="524" spans="1:6" ht="14.25">
      <c r="A524" s="13">
        <v>521</v>
      </c>
      <c r="B524" s="43" t="s">
        <v>821</v>
      </c>
      <c r="C524" s="44" t="s">
        <v>932</v>
      </c>
      <c r="D524" s="44" t="s">
        <v>933</v>
      </c>
      <c r="E524" s="45">
        <v>9488.52</v>
      </c>
      <c r="F524" s="18">
        <v>0</v>
      </c>
    </row>
    <row r="525" spans="1:6" ht="14.25">
      <c r="A525" s="13">
        <v>522</v>
      </c>
      <c r="B525" s="43" t="s">
        <v>821</v>
      </c>
      <c r="C525" s="44" t="s">
        <v>934</v>
      </c>
      <c r="D525" s="44" t="s">
        <v>935</v>
      </c>
      <c r="E525" s="45">
        <v>2113.17</v>
      </c>
      <c r="F525" s="18">
        <v>0</v>
      </c>
    </row>
    <row r="526" spans="1:6" ht="14.25">
      <c r="A526" s="13">
        <v>523</v>
      </c>
      <c r="B526" s="43" t="s">
        <v>821</v>
      </c>
      <c r="C526" s="44" t="s">
        <v>936</v>
      </c>
      <c r="D526" s="44" t="s">
        <v>937</v>
      </c>
      <c r="E526" s="45">
        <v>3046.4</v>
      </c>
      <c r="F526" s="18" t="s">
        <v>938</v>
      </c>
    </row>
    <row r="527" spans="1:6" ht="14.25">
      <c r="A527" s="13">
        <v>524</v>
      </c>
      <c r="B527" s="43" t="s">
        <v>821</v>
      </c>
      <c r="C527" s="44" t="s">
        <v>939</v>
      </c>
      <c r="D527" s="44" t="s">
        <v>940</v>
      </c>
      <c r="E527" s="45">
        <v>651.84</v>
      </c>
      <c r="F527" s="18">
        <v>0</v>
      </c>
    </row>
    <row r="528" spans="1:6" ht="14.25">
      <c r="A528" s="13">
        <v>525</v>
      </c>
      <c r="B528" s="43" t="s">
        <v>821</v>
      </c>
      <c r="C528" s="44" t="s">
        <v>941</v>
      </c>
      <c r="D528" s="44" t="s">
        <v>942</v>
      </c>
      <c r="E528" s="45">
        <v>1684.08</v>
      </c>
      <c r="F528" s="18">
        <v>0</v>
      </c>
    </row>
    <row r="529" spans="1:6" ht="14.25">
      <c r="A529" s="13">
        <v>526</v>
      </c>
      <c r="B529" s="43" t="s">
        <v>821</v>
      </c>
      <c r="C529" s="44" t="s">
        <v>943</v>
      </c>
      <c r="D529" s="44" t="s">
        <v>944</v>
      </c>
      <c r="E529" s="45">
        <v>3775.84</v>
      </c>
      <c r="F529" s="18" t="s">
        <v>945</v>
      </c>
    </row>
    <row r="530" spans="1:6" ht="14.25">
      <c r="A530" s="13">
        <v>527</v>
      </c>
      <c r="B530" s="43" t="s">
        <v>821</v>
      </c>
      <c r="C530" s="44" t="s">
        <v>946</v>
      </c>
      <c r="D530" s="44" t="s">
        <v>947</v>
      </c>
      <c r="E530" s="45">
        <v>252.3</v>
      </c>
      <c r="F530" s="18">
        <v>0</v>
      </c>
    </row>
    <row r="531" spans="1:6" ht="14.25">
      <c r="A531" s="13">
        <v>528</v>
      </c>
      <c r="B531" s="43" t="s">
        <v>821</v>
      </c>
      <c r="C531" s="44" t="s">
        <v>948</v>
      </c>
      <c r="D531" s="44" t="s">
        <v>949</v>
      </c>
      <c r="E531" s="45">
        <v>319.58</v>
      </c>
      <c r="F531" s="18">
        <v>0</v>
      </c>
    </row>
    <row r="532" spans="1:6" ht="14.25">
      <c r="A532" s="13">
        <v>529</v>
      </c>
      <c r="B532" s="43" t="s">
        <v>821</v>
      </c>
      <c r="C532" s="44" t="s">
        <v>950</v>
      </c>
      <c r="D532" s="44" t="s">
        <v>951</v>
      </c>
      <c r="E532" s="45">
        <v>12488.95</v>
      </c>
      <c r="F532" s="18">
        <v>0</v>
      </c>
    </row>
    <row r="533" spans="1:6" ht="14.25">
      <c r="A533" s="13">
        <v>530</v>
      </c>
      <c r="B533" s="43" t="s">
        <v>821</v>
      </c>
      <c r="C533" s="44" t="s">
        <v>952</v>
      </c>
      <c r="D533" s="44" t="s">
        <v>953</v>
      </c>
      <c r="E533" s="45">
        <v>66270.08</v>
      </c>
      <c r="F533" s="18">
        <v>0</v>
      </c>
    </row>
    <row r="534" spans="1:6" ht="14.25">
      <c r="A534" s="13">
        <v>531</v>
      </c>
      <c r="B534" s="43" t="s">
        <v>821</v>
      </c>
      <c r="C534" s="44" t="s">
        <v>954</v>
      </c>
      <c r="D534" s="44" t="s">
        <v>955</v>
      </c>
      <c r="E534" s="45">
        <v>538.24</v>
      </c>
      <c r="F534" s="18">
        <v>0</v>
      </c>
    </row>
    <row r="535" spans="1:6" ht="14.25">
      <c r="A535" s="13">
        <v>532</v>
      </c>
      <c r="B535" s="43" t="s">
        <v>821</v>
      </c>
      <c r="C535" s="44" t="s">
        <v>956</v>
      </c>
      <c r="D535" s="44" t="s">
        <v>957</v>
      </c>
      <c r="E535" s="45">
        <v>568.2</v>
      </c>
      <c r="F535" s="18">
        <v>0</v>
      </c>
    </row>
    <row r="536" spans="1:6" ht="14.25">
      <c r="A536" s="13">
        <v>533</v>
      </c>
      <c r="B536" s="43" t="s">
        <v>821</v>
      </c>
      <c r="C536" s="44" t="s">
        <v>958</v>
      </c>
      <c r="D536" s="44" t="s">
        <v>959</v>
      </c>
      <c r="E536" s="45">
        <v>957.74</v>
      </c>
      <c r="F536" s="18">
        <v>0</v>
      </c>
    </row>
    <row r="537" spans="1:6" ht="14.25">
      <c r="A537" s="13">
        <v>534</v>
      </c>
      <c r="B537" s="43" t="s">
        <v>821</v>
      </c>
      <c r="C537" s="44" t="s">
        <v>960</v>
      </c>
      <c r="D537" s="44" t="s">
        <v>961</v>
      </c>
      <c r="E537" s="45">
        <v>605.52</v>
      </c>
      <c r="F537" s="18">
        <v>0</v>
      </c>
    </row>
    <row r="538" spans="1:6" ht="14.25">
      <c r="A538" s="13">
        <v>535</v>
      </c>
      <c r="B538" s="43" t="s">
        <v>821</v>
      </c>
      <c r="C538" s="44" t="s">
        <v>962</v>
      </c>
      <c r="D538" s="44" t="s">
        <v>963</v>
      </c>
      <c r="E538" s="45">
        <v>700</v>
      </c>
      <c r="F538" s="18">
        <v>0</v>
      </c>
    </row>
    <row r="539" spans="1:6" ht="14.25">
      <c r="A539" s="13">
        <v>536</v>
      </c>
      <c r="B539" s="43" t="s">
        <v>821</v>
      </c>
      <c r="C539" s="44" t="s">
        <v>964</v>
      </c>
      <c r="D539" s="44" t="s">
        <v>965</v>
      </c>
      <c r="E539" s="45">
        <v>201.84</v>
      </c>
      <c r="F539" s="18">
        <v>0</v>
      </c>
    </row>
    <row r="540" spans="1:6" ht="14.25">
      <c r="A540" s="13">
        <v>537</v>
      </c>
      <c r="B540" s="43" t="s">
        <v>821</v>
      </c>
      <c r="C540" s="44" t="s">
        <v>966</v>
      </c>
      <c r="D540" s="44" t="s">
        <v>967</v>
      </c>
      <c r="E540" s="45">
        <v>1160.58</v>
      </c>
      <c r="F540" s="18">
        <v>0</v>
      </c>
    </row>
    <row r="541" spans="1:6" ht="14.25">
      <c r="A541" s="13">
        <v>538</v>
      </c>
      <c r="B541" s="43" t="s">
        <v>821</v>
      </c>
      <c r="C541" s="44" t="s">
        <v>968</v>
      </c>
      <c r="D541" s="44" t="s">
        <v>969</v>
      </c>
      <c r="E541" s="45">
        <v>2087.58</v>
      </c>
      <c r="F541" s="18">
        <v>0</v>
      </c>
    </row>
    <row r="542" spans="1:6" ht="14.25">
      <c r="A542" s="13">
        <v>539</v>
      </c>
      <c r="B542" s="43" t="s">
        <v>821</v>
      </c>
      <c r="C542" s="44" t="s">
        <v>970</v>
      </c>
      <c r="D542" s="44" t="s">
        <v>971</v>
      </c>
      <c r="E542" s="45">
        <v>360</v>
      </c>
      <c r="F542" s="18">
        <v>0</v>
      </c>
    </row>
    <row r="543" spans="1:6" ht="14.25">
      <c r="A543" s="13">
        <v>540</v>
      </c>
      <c r="B543" s="43" t="s">
        <v>821</v>
      </c>
      <c r="C543" s="44" t="s">
        <v>972</v>
      </c>
      <c r="D543" s="44" t="s">
        <v>973</v>
      </c>
      <c r="E543" s="45">
        <v>1729.7</v>
      </c>
      <c r="F543" s="18">
        <v>0</v>
      </c>
    </row>
    <row r="544" spans="1:6" ht="14.25">
      <c r="A544" s="13">
        <v>541</v>
      </c>
      <c r="B544" s="43" t="s">
        <v>821</v>
      </c>
      <c r="C544" s="44" t="s">
        <v>974</v>
      </c>
      <c r="D544" s="44" t="s">
        <v>975</v>
      </c>
      <c r="E544" s="45">
        <v>1530.62</v>
      </c>
      <c r="F544" s="18">
        <v>0</v>
      </c>
    </row>
    <row r="545" spans="1:6" ht="14.25">
      <c r="A545" s="13">
        <v>542</v>
      </c>
      <c r="B545" s="43" t="s">
        <v>821</v>
      </c>
      <c r="C545" s="44" t="s">
        <v>976</v>
      </c>
      <c r="D545" s="44" t="s">
        <v>977</v>
      </c>
      <c r="E545" s="45">
        <v>703.68</v>
      </c>
      <c r="F545" s="18">
        <v>0</v>
      </c>
    </row>
    <row r="546" spans="1:6" ht="14.25">
      <c r="A546" s="13">
        <v>543</v>
      </c>
      <c r="B546" s="43" t="s">
        <v>821</v>
      </c>
      <c r="C546" s="44" t="s">
        <v>978</v>
      </c>
      <c r="D546" s="44" t="s">
        <v>979</v>
      </c>
      <c r="E546" s="45">
        <v>521.42</v>
      </c>
      <c r="F546" s="18">
        <v>0</v>
      </c>
    </row>
    <row r="547" spans="1:6" ht="14.25">
      <c r="A547" s="13">
        <v>544</v>
      </c>
      <c r="B547" s="43" t="s">
        <v>821</v>
      </c>
      <c r="C547" s="44" t="s">
        <v>980</v>
      </c>
      <c r="D547" s="44" t="s">
        <v>981</v>
      </c>
      <c r="E547" s="45">
        <v>699.78</v>
      </c>
      <c r="F547" s="18">
        <v>0</v>
      </c>
    </row>
    <row r="548" spans="1:6" ht="14.25">
      <c r="A548" s="13">
        <v>545</v>
      </c>
      <c r="B548" s="43" t="s">
        <v>821</v>
      </c>
      <c r="C548" s="44" t="s">
        <v>982</v>
      </c>
      <c r="D548" s="44" t="s">
        <v>983</v>
      </c>
      <c r="E548" s="45">
        <v>1648.36</v>
      </c>
      <c r="F548" s="18">
        <v>0</v>
      </c>
    </row>
    <row r="549" spans="1:6" ht="14.25">
      <c r="A549" s="13">
        <v>546</v>
      </c>
      <c r="B549" s="43" t="s">
        <v>821</v>
      </c>
      <c r="C549" s="44" t="s">
        <v>984</v>
      </c>
      <c r="D549" s="44" t="s">
        <v>985</v>
      </c>
      <c r="E549" s="45">
        <v>235.48</v>
      </c>
      <c r="F549" s="18">
        <v>0</v>
      </c>
    </row>
    <row r="550" spans="1:6" ht="14.25">
      <c r="A550" s="13">
        <v>547</v>
      </c>
      <c r="B550" s="43" t="s">
        <v>821</v>
      </c>
      <c r="C550" s="44" t="s">
        <v>986</v>
      </c>
      <c r="D550" s="44" t="s">
        <v>987</v>
      </c>
      <c r="E550" s="45">
        <v>2068.86</v>
      </c>
      <c r="F550" s="18">
        <v>0</v>
      </c>
    </row>
    <row r="551" spans="1:6" ht="14.25">
      <c r="A551" s="13">
        <v>548</v>
      </c>
      <c r="B551" s="43" t="s">
        <v>821</v>
      </c>
      <c r="C551" s="44" t="s">
        <v>988</v>
      </c>
      <c r="D551" s="44" t="s">
        <v>989</v>
      </c>
      <c r="E551" s="45">
        <v>201.84</v>
      </c>
      <c r="F551" s="18">
        <v>0</v>
      </c>
    </row>
    <row r="552" spans="1:6" ht="14.25">
      <c r="A552" s="13">
        <v>549</v>
      </c>
      <c r="B552" s="43" t="s">
        <v>821</v>
      </c>
      <c r="C552" s="44" t="s">
        <v>990</v>
      </c>
      <c r="D552" s="44" t="s">
        <v>991</v>
      </c>
      <c r="E552" s="45">
        <v>420</v>
      </c>
      <c r="F552" s="18">
        <v>0</v>
      </c>
    </row>
    <row r="553" spans="1:6" ht="14.25">
      <c r="A553" s="13">
        <v>550</v>
      </c>
      <c r="B553" s="43" t="s">
        <v>821</v>
      </c>
      <c r="C553" s="44" t="s">
        <v>992</v>
      </c>
      <c r="D553" s="44" t="s">
        <v>993</v>
      </c>
      <c r="E553" s="45">
        <v>1487.16</v>
      </c>
      <c r="F553" s="18">
        <v>0</v>
      </c>
    </row>
    <row r="554" spans="1:6" ht="14.25">
      <c r="A554" s="13">
        <v>551</v>
      </c>
      <c r="B554" s="43" t="s">
        <v>821</v>
      </c>
      <c r="C554" s="44" t="s">
        <v>994</v>
      </c>
      <c r="D554" s="44" t="s">
        <v>995</v>
      </c>
      <c r="E554" s="45">
        <v>941.92</v>
      </c>
      <c r="F554" s="18">
        <v>0</v>
      </c>
    </row>
    <row r="555" spans="1:6" ht="14.25">
      <c r="A555" s="13">
        <v>552</v>
      </c>
      <c r="B555" s="43" t="s">
        <v>821</v>
      </c>
      <c r="C555" s="44" t="s">
        <v>996</v>
      </c>
      <c r="D555" s="44" t="s">
        <v>997</v>
      </c>
      <c r="E555" s="45">
        <v>4792.01</v>
      </c>
      <c r="F555" s="18">
        <v>0</v>
      </c>
    </row>
    <row r="556" spans="1:6" ht="14.25">
      <c r="A556" s="13">
        <v>553</v>
      </c>
      <c r="B556" s="43" t="s">
        <v>821</v>
      </c>
      <c r="C556" s="44" t="s">
        <v>998</v>
      </c>
      <c r="D556" s="44" t="s">
        <v>999</v>
      </c>
      <c r="E556" s="45">
        <v>403.68</v>
      </c>
      <c r="F556" s="18">
        <v>0</v>
      </c>
    </row>
    <row r="557" spans="1:6" ht="14.25">
      <c r="A557" s="13">
        <v>554</v>
      </c>
      <c r="B557" s="43" t="s">
        <v>821</v>
      </c>
      <c r="C557" s="44" t="s">
        <v>1000</v>
      </c>
      <c r="D557" s="44" t="s">
        <v>1001</v>
      </c>
      <c r="E557" s="45">
        <v>892.06</v>
      </c>
      <c r="F557" s="18">
        <v>0</v>
      </c>
    </row>
    <row r="558" spans="1:6" ht="14.25">
      <c r="A558" s="13">
        <v>555</v>
      </c>
      <c r="B558" s="43" t="s">
        <v>821</v>
      </c>
      <c r="C558" s="44" t="s">
        <v>1002</v>
      </c>
      <c r="D558" s="44" t="s">
        <v>1003</v>
      </c>
      <c r="E558" s="45">
        <v>201.84</v>
      </c>
      <c r="F558" s="18">
        <v>0</v>
      </c>
    </row>
    <row r="559" spans="1:6" ht="14.25">
      <c r="A559" s="13">
        <v>556</v>
      </c>
      <c r="B559" s="43" t="s">
        <v>821</v>
      </c>
      <c r="C559" s="44" t="s">
        <v>1004</v>
      </c>
      <c r="D559" s="44" t="s">
        <v>1005</v>
      </c>
      <c r="E559" s="45">
        <v>5926.02</v>
      </c>
      <c r="F559" s="18" t="s">
        <v>1006</v>
      </c>
    </row>
    <row r="560" spans="1:6" ht="14.25">
      <c r="A560" s="13">
        <v>557</v>
      </c>
      <c r="B560" s="43" t="s">
        <v>821</v>
      </c>
      <c r="C560" s="44" t="s">
        <v>1007</v>
      </c>
      <c r="D560" s="44" t="s">
        <v>1008</v>
      </c>
      <c r="E560" s="45">
        <v>770.06</v>
      </c>
      <c r="F560" s="18">
        <v>0</v>
      </c>
    </row>
    <row r="561" spans="1:6" ht="14.25">
      <c r="A561" s="13">
        <v>558</v>
      </c>
      <c r="B561" s="43" t="s">
        <v>821</v>
      </c>
      <c r="C561" s="44" t="s">
        <v>1009</v>
      </c>
      <c r="D561" s="44" t="s">
        <v>1010</v>
      </c>
      <c r="E561" s="45">
        <v>807.36</v>
      </c>
      <c r="F561" s="18">
        <v>0</v>
      </c>
    </row>
    <row r="562" spans="1:6" ht="14.25">
      <c r="A562" s="13">
        <v>559</v>
      </c>
      <c r="B562" s="43" t="s">
        <v>821</v>
      </c>
      <c r="C562" s="44" t="s">
        <v>1011</v>
      </c>
      <c r="D562" s="44" t="s">
        <v>1012</v>
      </c>
      <c r="E562" s="45">
        <v>5822.06</v>
      </c>
      <c r="F562" s="18">
        <v>0</v>
      </c>
    </row>
    <row r="563" spans="1:6" ht="14.25">
      <c r="A563" s="13">
        <v>560</v>
      </c>
      <c r="B563" s="43" t="s">
        <v>821</v>
      </c>
      <c r="C563" s="44" t="s">
        <v>1013</v>
      </c>
      <c r="D563" s="44" t="s">
        <v>1014</v>
      </c>
      <c r="E563" s="45">
        <v>790.54</v>
      </c>
      <c r="F563" s="18">
        <v>0</v>
      </c>
    </row>
    <row r="564" spans="1:6" ht="14.25">
      <c r="A564" s="13">
        <v>561</v>
      </c>
      <c r="B564" s="43" t="s">
        <v>821</v>
      </c>
      <c r="C564" s="44" t="s">
        <v>1015</v>
      </c>
      <c r="D564" s="44" t="s">
        <v>1016</v>
      </c>
      <c r="E564" s="45">
        <v>947.5</v>
      </c>
      <c r="F564" s="18">
        <v>0</v>
      </c>
    </row>
    <row r="565" spans="1:6" ht="14.25">
      <c r="A565" s="13">
        <v>562</v>
      </c>
      <c r="B565" s="43" t="s">
        <v>821</v>
      </c>
      <c r="C565" s="44" t="s">
        <v>1017</v>
      </c>
      <c r="D565" s="44" t="s">
        <v>1018</v>
      </c>
      <c r="E565" s="45">
        <v>462.84</v>
      </c>
      <c r="F565" s="18">
        <v>0</v>
      </c>
    </row>
    <row r="566" spans="1:6" ht="14.25">
      <c r="A566" s="13">
        <v>563</v>
      </c>
      <c r="B566" s="43" t="s">
        <v>821</v>
      </c>
      <c r="C566" s="44" t="s">
        <v>1019</v>
      </c>
      <c r="D566" s="44" t="s">
        <v>1020</v>
      </c>
      <c r="E566" s="45">
        <v>319.58</v>
      </c>
      <c r="F566" s="18">
        <v>0</v>
      </c>
    </row>
    <row r="567" spans="1:6" ht="14.25">
      <c r="A567" s="13">
        <v>564</v>
      </c>
      <c r="B567" s="43" t="s">
        <v>821</v>
      </c>
      <c r="C567" s="44" t="s">
        <v>1021</v>
      </c>
      <c r="D567" s="44" t="s">
        <v>1022</v>
      </c>
      <c r="E567" s="45">
        <v>403.68</v>
      </c>
      <c r="F567" s="18">
        <v>0</v>
      </c>
    </row>
    <row r="568" spans="1:6" ht="14.25">
      <c r="A568" s="13">
        <v>565</v>
      </c>
      <c r="B568" s="43" t="s">
        <v>821</v>
      </c>
      <c r="C568" s="44" t="s">
        <v>1023</v>
      </c>
      <c r="D568" s="44" t="s">
        <v>1024</v>
      </c>
      <c r="E568" s="45">
        <v>4121.84</v>
      </c>
      <c r="F568" s="18" t="s">
        <v>1025</v>
      </c>
    </row>
    <row r="569" spans="1:6" ht="14.25">
      <c r="A569" s="13">
        <v>566</v>
      </c>
      <c r="B569" s="43" t="s">
        <v>821</v>
      </c>
      <c r="C569" s="44" t="s">
        <v>1026</v>
      </c>
      <c r="D569" s="44" t="s">
        <v>1027</v>
      </c>
      <c r="E569" s="45">
        <v>384</v>
      </c>
      <c r="F569" s="18">
        <v>0</v>
      </c>
    </row>
    <row r="570" spans="1:6" ht="14.25">
      <c r="A570" s="13">
        <v>567</v>
      </c>
      <c r="B570" s="43" t="s">
        <v>821</v>
      </c>
      <c r="C570" s="44" t="s">
        <v>1028</v>
      </c>
      <c r="D570" s="44" t="s">
        <v>1029</v>
      </c>
      <c r="E570" s="45">
        <v>756.9</v>
      </c>
      <c r="F570" s="18">
        <v>0</v>
      </c>
    </row>
    <row r="571" spans="1:6" ht="14.25">
      <c r="A571" s="13">
        <v>568</v>
      </c>
      <c r="B571" s="43" t="s">
        <v>821</v>
      </c>
      <c r="C571" s="44" t="s">
        <v>1030</v>
      </c>
      <c r="D571" s="44" t="s">
        <v>1031</v>
      </c>
      <c r="E571" s="45">
        <v>1209.34</v>
      </c>
      <c r="F571" s="18">
        <v>0</v>
      </c>
    </row>
    <row r="572" spans="1:6" ht="14.25">
      <c r="A572" s="13">
        <v>569</v>
      </c>
      <c r="B572" s="43" t="s">
        <v>821</v>
      </c>
      <c r="C572" s="44" t="s">
        <v>1032</v>
      </c>
      <c r="D572" s="44" t="s">
        <v>1033</v>
      </c>
      <c r="E572" s="45">
        <v>960</v>
      </c>
      <c r="F572" s="18">
        <v>0</v>
      </c>
    </row>
    <row r="573" spans="1:6" ht="14.25">
      <c r="A573" s="13">
        <v>570</v>
      </c>
      <c r="B573" s="43" t="s">
        <v>821</v>
      </c>
      <c r="C573" s="44" t="s">
        <v>1034</v>
      </c>
      <c r="D573" s="44" t="s">
        <v>1035</v>
      </c>
      <c r="E573" s="45">
        <v>201.84</v>
      </c>
      <c r="F573" s="18">
        <v>0</v>
      </c>
    </row>
    <row r="574" spans="1:6" ht="14.25">
      <c r="A574" s="13">
        <v>571</v>
      </c>
      <c r="B574" s="43" t="s">
        <v>821</v>
      </c>
      <c r="C574" s="44" t="s">
        <v>1036</v>
      </c>
      <c r="D574" s="44" t="s">
        <v>1037</v>
      </c>
      <c r="E574" s="45">
        <v>1547.44</v>
      </c>
      <c r="F574" s="18" t="s">
        <v>1038</v>
      </c>
    </row>
    <row r="575" spans="1:6" ht="14.25">
      <c r="A575" s="13">
        <v>572</v>
      </c>
      <c r="B575" s="43" t="s">
        <v>821</v>
      </c>
      <c r="C575" s="44" t="s">
        <v>1039</v>
      </c>
      <c r="D575" s="44" t="s">
        <v>1040</v>
      </c>
      <c r="E575" s="45">
        <v>941.92</v>
      </c>
      <c r="F575" s="18">
        <v>0</v>
      </c>
    </row>
    <row r="576" spans="1:6" ht="14.25">
      <c r="A576" s="13">
        <v>573</v>
      </c>
      <c r="B576" s="43" t="s">
        <v>821</v>
      </c>
      <c r="C576" s="44" t="s">
        <v>1041</v>
      </c>
      <c r="D576" s="44" t="s">
        <v>1042</v>
      </c>
      <c r="E576" s="45">
        <v>402.5</v>
      </c>
      <c r="F576" s="18">
        <v>0</v>
      </c>
    </row>
    <row r="577" spans="1:6" ht="14.25">
      <c r="A577" s="13">
        <v>574</v>
      </c>
      <c r="B577" s="43" t="s">
        <v>821</v>
      </c>
      <c r="C577" s="44" t="s">
        <v>1043</v>
      </c>
      <c r="D577" s="44" t="s">
        <v>1044</v>
      </c>
      <c r="E577" s="45">
        <v>1212.74</v>
      </c>
      <c r="F577" s="18">
        <v>0</v>
      </c>
    </row>
    <row r="578" spans="1:6" ht="14.25">
      <c r="A578" s="13">
        <v>575</v>
      </c>
      <c r="B578" s="43" t="s">
        <v>821</v>
      </c>
      <c r="C578" s="44" t="s">
        <v>1045</v>
      </c>
      <c r="D578" s="44" t="s">
        <v>1046</v>
      </c>
      <c r="E578" s="45">
        <v>2721.32</v>
      </c>
      <c r="F578" s="18">
        <v>0</v>
      </c>
    </row>
    <row r="579" spans="1:6" ht="14.25">
      <c r="A579" s="13">
        <v>576</v>
      </c>
      <c r="B579" s="43" t="s">
        <v>821</v>
      </c>
      <c r="C579" s="44" t="s">
        <v>1047</v>
      </c>
      <c r="D579" s="44" t="s">
        <v>1048</v>
      </c>
      <c r="E579" s="45">
        <v>6704.93</v>
      </c>
      <c r="F579" s="18">
        <v>0</v>
      </c>
    </row>
    <row r="580" spans="1:6" ht="14.25">
      <c r="A580" s="13">
        <v>577</v>
      </c>
      <c r="B580" s="43" t="s">
        <v>821</v>
      </c>
      <c r="C580" s="44" t="s">
        <v>1049</v>
      </c>
      <c r="D580" s="44" t="s">
        <v>1050</v>
      </c>
      <c r="E580" s="45">
        <v>3320.64</v>
      </c>
      <c r="F580" s="18">
        <v>0</v>
      </c>
    </row>
    <row r="581" spans="1:6" ht="14.25">
      <c r="A581" s="13">
        <v>578</v>
      </c>
      <c r="B581" s="43" t="s">
        <v>821</v>
      </c>
      <c r="C581" s="44" t="s">
        <v>1051</v>
      </c>
      <c r="D581" s="44" t="s">
        <v>1052</v>
      </c>
      <c r="E581" s="45">
        <v>468</v>
      </c>
      <c r="F581" s="18">
        <v>0</v>
      </c>
    </row>
    <row r="582" spans="1:6" ht="14.25">
      <c r="A582" s="13">
        <v>579</v>
      </c>
      <c r="B582" s="43" t="s">
        <v>821</v>
      </c>
      <c r="C582" s="44" t="s">
        <v>1053</v>
      </c>
      <c r="D582" s="44" t="s">
        <v>1054</v>
      </c>
      <c r="E582" s="45">
        <v>1921.5</v>
      </c>
      <c r="F582" s="18">
        <v>0</v>
      </c>
    </row>
    <row r="583" spans="1:6" ht="14.25">
      <c r="A583" s="13">
        <v>580</v>
      </c>
      <c r="B583" s="43" t="s">
        <v>821</v>
      </c>
      <c r="C583" s="44" t="s">
        <v>1055</v>
      </c>
      <c r="D583" s="44" t="s">
        <v>1056</v>
      </c>
      <c r="E583" s="45">
        <v>6276.56</v>
      </c>
      <c r="F583" s="18">
        <v>0</v>
      </c>
    </row>
    <row r="584" spans="1:6" ht="14.25">
      <c r="A584" s="13">
        <v>581</v>
      </c>
      <c r="B584" s="43" t="s">
        <v>821</v>
      </c>
      <c r="C584" s="44" t="s">
        <v>1057</v>
      </c>
      <c r="D584" s="44" t="s">
        <v>1058</v>
      </c>
      <c r="E584" s="45">
        <v>1261.5</v>
      </c>
      <c r="F584" s="18">
        <v>0</v>
      </c>
    </row>
    <row r="585" spans="1:6" ht="14.25">
      <c r="A585" s="13">
        <v>582</v>
      </c>
      <c r="B585" s="43" t="s">
        <v>821</v>
      </c>
      <c r="C585" s="44" t="s">
        <v>1059</v>
      </c>
      <c r="D585" s="44" t="s">
        <v>1060</v>
      </c>
      <c r="E585" s="45">
        <v>1278.32</v>
      </c>
      <c r="F585" s="18">
        <v>0</v>
      </c>
    </row>
    <row r="586" spans="1:6" ht="14.25">
      <c r="A586" s="13">
        <v>583</v>
      </c>
      <c r="B586" s="43" t="s">
        <v>821</v>
      </c>
      <c r="C586" s="44" t="s">
        <v>1061</v>
      </c>
      <c r="D586" s="44" t="s">
        <v>1062</v>
      </c>
      <c r="E586" s="45">
        <v>874.64</v>
      </c>
      <c r="F586" s="18">
        <v>0</v>
      </c>
    </row>
    <row r="587" spans="1:6" ht="14.25">
      <c r="A587" s="13">
        <v>584</v>
      </c>
      <c r="B587" s="43" t="s">
        <v>821</v>
      </c>
      <c r="C587" s="44" t="s">
        <v>1063</v>
      </c>
      <c r="D587" s="44" t="s">
        <v>1064</v>
      </c>
      <c r="E587" s="45">
        <v>420</v>
      </c>
      <c r="F587" s="18">
        <v>0</v>
      </c>
    </row>
    <row r="588" spans="1:6" ht="14.25">
      <c r="A588" s="13">
        <v>585</v>
      </c>
      <c r="B588" s="43" t="s">
        <v>821</v>
      </c>
      <c r="C588" s="44" t="s">
        <v>1065</v>
      </c>
      <c r="D588" s="44" t="s">
        <v>1066</v>
      </c>
      <c r="E588" s="45">
        <v>1009.2</v>
      </c>
      <c r="F588" s="18">
        <v>0</v>
      </c>
    </row>
    <row r="589" spans="1:6" ht="14.25">
      <c r="A589" s="13">
        <v>586</v>
      </c>
      <c r="B589" s="43" t="s">
        <v>821</v>
      </c>
      <c r="C589" s="44" t="s">
        <v>1067</v>
      </c>
      <c r="D589" s="44" t="s">
        <v>1068</v>
      </c>
      <c r="E589" s="45">
        <v>302.76</v>
      </c>
      <c r="F589" s="18">
        <v>0</v>
      </c>
    </row>
    <row r="590" spans="1:6" ht="14.25">
      <c r="A590" s="13">
        <v>587</v>
      </c>
      <c r="B590" s="43" t="s">
        <v>821</v>
      </c>
      <c r="C590" s="44" t="s">
        <v>1069</v>
      </c>
      <c r="D590" s="44" t="s">
        <v>1070</v>
      </c>
      <c r="E590" s="45">
        <v>1405.1</v>
      </c>
      <c r="F590" s="18">
        <v>0</v>
      </c>
    </row>
    <row r="591" spans="1:6" ht="14.25">
      <c r="A591" s="13">
        <v>588</v>
      </c>
      <c r="B591" s="43" t="s">
        <v>821</v>
      </c>
      <c r="C591" s="44" t="s">
        <v>1071</v>
      </c>
      <c r="D591" s="44" t="s">
        <v>1072</v>
      </c>
      <c r="E591" s="45">
        <v>5161.24</v>
      </c>
      <c r="F591" s="18">
        <v>0</v>
      </c>
    </row>
    <row r="592" spans="1:6" ht="14.25">
      <c r="A592" s="13">
        <v>589</v>
      </c>
      <c r="B592" s="43" t="s">
        <v>821</v>
      </c>
      <c r="C592" s="44" t="s">
        <v>1073</v>
      </c>
      <c r="D592" s="44" t="s">
        <v>1074</v>
      </c>
      <c r="E592" s="45">
        <v>1732.46</v>
      </c>
      <c r="F592" s="18">
        <v>0</v>
      </c>
    </row>
    <row r="593" spans="1:6" ht="14.25">
      <c r="A593" s="13">
        <v>590</v>
      </c>
      <c r="B593" s="43" t="s">
        <v>821</v>
      </c>
      <c r="C593" s="44" t="s">
        <v>1075</v>
      </c>
      <c r="D593" s="44" t="s">
        <v>1076</v>
      </c>
      <c r="E593" s="45">
        <v>201.84</v>
      </c>
      <c r="F593" s="18">
        <v>0</v>
      </c>
    </row>
    <row r="594" spans="1:6" ht="14.25">
      <c r="A594" s="13">
        <v>591</v>
      </c>
      <c r="B594" s="43" t="s">
        <v>821</v>
      </c>
      <c r="C594" s="44" t="s">
        <v>1077</v>
      </c>
      <c r="D594" s="44" t="s">
        <v>1078</v>
      </c>
      <c r="E594" s="45">
        <v>269.12</v>
      </c>
      <c r="F594" s="18">
        <v>0</v>
      </c>
    </row>
    <row r="595" spans="1:6" ht="14.25">
      <c r="A595" s="13">
        <v>592</v>
      </c>
      <c r="B595" s="43" t="s">
        <v>821</v>
      </c>
      <c r="C595" s="44" t="s">
        <v>1079</v>
      </c>
      <c r="D595" s="44" t="s">
        <v>1080</v>
      </c>
      <c r="E595" s="45">
        <v>987</v>
      </c>
      <c r="F595" s="18">
        <v>0</v>
      </c>
    </row>
    <row r="596" spans="1:6" ht="14.25">
      <c r="A596" s="13">
        <v>593</v>
      </c>
      <c r="B596" s="43" t="s">
        <v>821</v>
      </c>
      <c r="C596" s="44" t="s">
        <v>1081</v>
      </c>
      <c r="D596" s="44" t="s">
        <v>1082</v>
      </c>
      <c r="E596" s="45">
        <v>2377.84</v>
      </c>
      <c r="F596" s="18">
        <v>0</v>
      </c>
    </row>
    <row r="597" spans="1:6" ht="14.25">
      <c r="A597" s="13">
        <v>594</v>
      </c>
      <c r="B597" s="43" t="s">
        <v>821</v>
      </c>
      <c r="C597" s="44" t="s">
        <v>1083</v>
      </c>
      <c r="D597" s="44" t="s">
        <v>1084</v>
      </c>
      <c r="E597" s="45">
        <v>2527.52</v>
      </c>
      <c r="F597" s="18">
        <v>0</v>
      </c>
    </row>
    <row r="598" spans="1:6" ht="14.25">
      <c r="A598" s="13">
        <v>595</v>
      </c>
      <c r="B598" s="43" t="s">
        <v>821</v>
      </c>
      <c r="C598" s="44" t="s">
        <v>1085</v>
      </c>
      <c r="D598" s="44" t="s">
        <v>1086</v>
      </c>
      <c r="E598" s="45">
        <v>2180</v>
      </c>
      <c r="F598" s="18">
        <v>0</v>
      </c>
    </row>
    <row r="599" spans="1:6" ht="14.25">
      <c r="A599" s="13">
        <v>596</v>
      </c>
      <c r="B599" s="43" t="s">
        <v>821</v>
      </c>
      <c r="C599" s="44" t="s">
        <v>1087</v>
      </c>
      <c r="D599" s="44" t="s">
        <v>1088</v>
      </c>
      <c r="E599" s="45">
        <v>1006.34</v>
      </c>
      <c r="F599" s="18">
        <v>0</v>
      </c>
    </row>
    <row r="600" spans="1:6" ht="14.25">
      <c r="A600" s="13">
        <v>597</v>
      </c>
      <c r="B600" s="43" t="s">
        <v>821</v>
      </c>
      <c r="C600" s="44" t="s">
        <v>1089</v>
      </c>
      <c r="D600" s="44" t="s">
        <v>1090</v>
      </c>
      <c r="E600" s="45">
        <v>201.84</v>
      </c>
      <c r="F600" s="18">
        <v>0</v>
      </c>
    </row>
    <row r="601" spans="1:6" ht="14.25">
      <c r="A601" s="13">
        <v>598</v>
      </c>
      <c r="B601" s="43" t="s">
        <v>821</v>
      </c>
      <c r="C601" s="44" t="s">
        <v>1091</v>
      </c>
      <c r="D601" s="44" t="s">
        <v>1092</v>
      </c>
      <c r="E601" s="45">
        <v>763.68</v>
      </c>
      <c r="F601" s="18">
        <v>0</v>
      </c>
    </row>
    <row r="602" spans="1:6" ht="14.25">
      <c r="A602" s="13">
        <v>599</v>
      </c>
      <c r="B602" s="43" t="s">
        <v>821</v>
      </c>
      <c r="C602" s="44" t="s">
        <v>1093</v>
      </c>
      <c r="D602" s="44" t="s">
        <v>1094</v>
      </c>
      <c r="E602" s="45">
        <v>2676.46</v>
      </c>
      <c r="F602" s="18">
        <v>0</v>
      </c>
    </row>
    <row r="603" spans="1:6" ht="14.25">
      <c r="A603" s="13">
        <v>600</v>
      </c>
      <c r="B603" s="43" t="s">
        <v>821</v>
      </c>
      <c r="C603" s="44" t="s">
        <v>1095</v>
      </c>
      <c r="D603" s="44" t="s">
        <v>1096</v>
      </c>
      <c r="E603" s="45">
        <v>1087.78</v>
      </c>
      <c r="F603" s="18">
        <v>0</v>
      </c>
    </row>
    <row r="604" spans="1:6" ht="14.25">
      <c r="A604" s="13">
        <v>601</v>
      </c>
      <c r="B604" s="43" t="s">
        <v>821</v>
      </c>
      <c r="C604" s="44" t="s">
        <v>1097</v>
      </c>
      <c r="D604" s="44" t="s">
        <v>1098</v>
      </c>
      <c r="E604" s="45">
        <v>218.66</v>
      </c>
      <c r="F604" s="18">
        <v>0</v>
      </c>
    </row>
    <row r="605" spans="1:6" ht="14.25">
      <c r="A605" s="13">
        <v>602</v>
      </c>
      <c r="B605" s="43" t="s">
        <v>821</v>
      </c>
      <c r="C605" s="44" t="s">
        <v>1099</v>
      </c>
      <c r="D605" s="44" t="s">
        <v>1100</v>
      </c>
      <c r="E605" s="45">
        <v>3147.66</v>
      </c>
      <c r="F605" s="18">
        <v>0</v>
      </c>
    </row>
    <row r="606" spans="1:6" ht="14.25">
      <c r="A606" s="13">
        <v>603</v>
      </c>
      <c r="B606" s="43" t="s">
        <v>821</v>
      </c>
      <c r="C606" s="44" t="s">
        <v>1101</v>
      </c>
      <c r="D606" s="44" t="s">
        <v>1102</v>
      </c>
      <c r="E606" s="45">
        <v>370.04</v>
      </c>
      <c r="F606" s="18">
        <v>0</v>
      </c>
    </row>
    <row r="607" spans="1:6" ht="14.25">
      <c r="A607" s="13">
        <v>604</v>
      </c>
      <c r="B607" s="43" t="s">
        <v>821</v>
      </c>
      <c r="C607" s="44" t="s">
        <v>1103</v>
      </c>
      <c r="D607" s="44" t="s">
        <v>1104</v>
      </c>
      <c r="E607" s="45">
        <v>1211.04</v>
      </c>
      <c r="F607" s="18">
        <v>0</v>
      </c>
    </row>
    <row r="608" spans="1:6" ht="14.25">
      <c r="A608" s="13">
        <v>605</v>
      </c>
      <c r="B608" s="43" t="s">
        <v>821</v>
      </c>
      <c r="C608" s="44" t="s">
        <v>1105</v>
      </c>
      <c r="D608" s="44" t="s">
        <v>1106</v>
      </c>
      <c r="E608" s="45">
        <v>405.05</v>
      </c>
      <c r="F608" s="18">
        <v>0</v>
      </c>
    </row>
    <row r="609" spans="1:6" ht="14.25">
      <c r="A609" s="13">
        <v>606</v>
      </c>
      <c r="B609" s="43" t="s">
        <v>821</v>
      </c>
      <c r="C609" s="44" t="s">
        <v>1107</v>
      </c>
      <c r="D609" s="44" t="s">
        <v>1108</v>
      </c>
      <c r="E609" s="45">
        <v>2158.66</v>
      </c>
      <c r="F609" s="18">
        <v>0</v>
      </c>
    </row>
    <row r="610" spans="1:6" ht="14.25">
      <c r="A610" s="13">
        <v>607</v>
      </c>
      <c r="B610" s="43" t="s">
        <v>821</v>
      </c>
      <c r="C610" s="44" t="s">
        <v>1109</v>
      </c>
      <c r="D610" s="44" t="s">
        <v>1110</v>
      </c>
      <c r="E610" s="45">
        <v>1110.12</v>
      </c>
      <c r="F610" s="18">
        <v>0</v>
      </c>
    </row>
    <row r="611" spans="1:6" ht="14.25">
      <c r="A611" s="13">
        <v>608</v>
      </c>
      <c r="B611" s="43" t="s">
        <v>821</v>
      </c>
      <c r="C611" s="44" t="s">
        <v>1111</v>
      </c>
      <c r="D611" s="44" t="s">
        <v>1112</v>
      </c>
      <c r="E611" s="45">
        <v>1047.36</v>
      </c>
      <c r="F611" s="18">
        <v>0</v>
      </c>
    </row>
    <row r="612" spans="1:6" ht="14.25">
      <c r="A612" s="13">
        <v>609</v>
      </c>
      <c r="B612" s="43" t="s">
        <v>821</v>
      </c>
      <c r="C612" s="44" t="s">
        <v>1113</v>
      </c>
      <c r="D612" s="44" t="s">
        <v>1114</v>
      </c>
      <c r="E612" s="45">
        <v>201.84</v>
      </c>
      <c r="F612" s="18">
        <v>0</v>
      </c>
    </row>
    <row r="613" spans="1:6" ht="14.25">
      <c r="A613" s="13">
        <v>610</v>
      </c>
      <c r="B613" s="43" t="s">
        <v>821</v>
      </c>
      <c r="C613" s="44" t="s">
        <v>1115</v>
      </c>
      <c r="D613" s="44" t="s">
        <v>1116</v>
      </c>
      <c r="E613" s="45">
        <v>201.84</v>
      </c>
      <c r="F613" s="18">
        <v>0</v>
      </c>
    </row>
    <row r="614" spans="1:6" ht="14.25">
      <c r="A614" s="13">
        <v>611</v>
      </c>
      <c r="B614" s="43" t="s">
        <v>821</v>
      </c>
      <c r="C614" s="44" t="s">
        <v>1117</v>
      </c>
      <c r="D614" s="44" t="s">
        <v>1118</v>
      </c>
      <c r="E614" s="45">
        <v>1898.36</v>
      </c>
      <c r="F614" s="18">
        <v>0</v>
      </c>
    </row>
    <row r="615" spans="1:6" ht="14.25">
      <c r="A615" s="13">
        <v>612</v>
      </c>
      <c r="B615" s="43" t="s">
        <v>821</v>
      </c>
      <c r="C615" s="44" t="s">
        <v>1119</v>
      </c>
      <c r="D615" s="44" t="s">
        <v>1120</v>
      </c>
      <c r="E615" s="45">
        <v>454.14</v>
      </c>
      <c r="F615" s="18">
        <v>0</v>
      </c>
    </row>
    <row r="616" spans="1:6" ht="14.25">
      <c r="A616" s="13">
        <v>613</v>
      </c>
      <c r="B616" s="43" t="s">
        <v>821</v>
      </c>
      <c r="C616" s="44" t="s">
        <v>1121</v>
      </c>
      <c r="D616" s="44" t="s">
        <v>1122</v>
      </c>
      <c r="E616" s="45">
        <v>168.2</v>
      </c>
      <c r="F616" s="18">
        <v>0</v>
      </c>
    </row>
    <row r="617" spans="1:6" ht="14.25">
      <c r="A617" s="13">
        <v>614</v>
      </c>
      <c r="B617" s="43" t="s">
        <v>821</v>
      </c>
      <c r="C617" s="44" t="s">
        <v>1123</v>
      </c>
      <c r="D617" s="44" t="s">
        <v>1124</v>
      </c>
      <c r="E617" s="45">
        <v>168.2</v>
      </c>
      <c r="F617" s="18">
        <v>0</v>
      </c>
    </row>
    <row r="618" spans="1:6" ht="14.25">
      <c r="A618" s="13">
        <v>615</v>
      </c>
      <c r="B618" s="43" t="s">
        <v>821</v>
      </c>
      <c r="C618" s="44" t="s">
        <v>1125</v>
      </c>
      <c r="D618" s="44" t="s">
        <v>1126</v>
      </c>
      <c r="E618" s="45">
        <v>309.2</v>
      </c>
      <c r="F618" s="18">
        <v>0</v>
      </c>
    </row>
    <row r="619" spans="1:6" ht="14.25">
      <c r="A619" s="13">
        <v>616</v>
      </c>
      <c r="B619" s="43" t="s">
        <v>821</v>
      </c>
      <c r="C619" s="44" t="s">
        <v>1127</v>
      </c>
      <c r="D619" s="44" t="s">
        <v>1128</v>
      </c>
      <c r="E619" s="45">
        <v>555.06</v>
      </c>
      <c r="F619" s="18">
        <v>0</v>
      </c>
    </row>
    <row r="620" spans="1:6" ht="14.25">
      <c r="A620" s="13">
        <v>617</v>
      </c>
      <c r="B620" s="43" t="s">
        <v>821</v>
      </c>
      <c r="C620" s="44" t="s">
        <v>1129</v>
      </c>
      <c r="D620" s="44" t="s">
        <v>1130</v>
      </c>
      <c r="E620" s="45">
        <v>5836.71</v>
      </c>
      <c r="F620" s="18">
        <v>0</v>
      </c>
    </row>
    <row r="621" spans="1:6" ht="14.25">
      <c r="A621" s="13">
        <v>618</v>
      </c>
      <c r="B621" s="43" t="s">
        <v>821</v>
      </c>
      <c r="C621" s="44" t="s">
        <v>1131</v>
      </c>
      <c r="D621" s="44" t="s">
        <v>1132</v>
      </c>
      <c r="E621" s="45">
        <v>185</v>
      </c>
      <c r="F621" s="18">
        <v>0</v>
      </c>
    </row>
    <row r="622" spans="1:6" ht="14.25">
      <c r="A622" s="13">
        <v>619</v>
      </c>
      <c r="B622" s="43" t="s">
        <v>821</v>
      </c>
      <c r="C622" s="44" t="s">
        <v>1133</v>
      </c>
      <c r="D622" s="44" t="s">
        <v>1134</v>
      </c>
      <c r="E622" s="45">
        <v>168.2</v>
      </c>
      <c r="F622" s="18">
        <v>0</v>
      </c>
    </row>
    <row r="623" spans="1:6" ht="14.25">
      <c r="A623" s="13">
        <v>620</v>
      </c>
      <c r="B623" s="43" t="s">
        <v>821</v>
      </c>
      <c r="C623" s="44" t="s">
        <v>1135</v>
      </c>
      <c r="D623" s="44" t="s">
        <v>1136</v>
      </c>
      <c r="E623" s="45">
        <v>185.02</v>
      </c>
      <c r="F623" s="18">
        <v>0</v>
      </c>
    </row>
    <row r="624" spans="1:6" ht="14.25">
      <c r="A624" s="13">
        <v>621</v>
      </c>
      <c r="B624" s="43" t="s">
        <v>821</v>
      </c>
      <c r="C624" s="44" t="s">
        <v>1137</v>
      </c>
      <c r="D624" s="44" t="s">
        <v>1138</v>
      </c>
      <c r="E624" s="45">
        <v>588.7</v>
      </c>
      <c r="F624" s="18">
        <v>0</v>
      </c>
    </row>
    <row r="625" spans="1:6" ht="14.25">
      <c r="A625" s="13">
        <v>622</v>
      </c>
      <c r="B625" s="43" t="s">
        <v>821</v>
      </c>
      <c r="C625" s="44" t="s">
        <v>1139</v>
      </c>
      <c r="D625" s="44" t="s">
        <v>1140</v>
      </c>
      <c r="E625" s="45">
        <v>343.66</v>
      </c>
      <c r="F625" s="18">
        <v>0</v>
      </c>
    </row>
    <row r="626" spans="1:6" ht="14.25">
      <c r="A626" s="13">
        <v>623</v>
      </c>
      <c r="B626" s="43" t="s">
        <v>821</v>
      </c>
      <c r="C626" s="44" t="s">
        <v>1141</v>
      </c>
      <c r="D626" s="44" t="s">
        <v>1142</v>
      </c>
      <c r="E626" s="45">
        <v>134.56</v>
      </c>
      <c r="F626" s="18">
        <v>0</v>
      </c>
    </row>
    <row r="627" spans="1:6" ht="14.25">
      <c r="A627" s="13">
        <v>624</v>
      </c>
      <c r="B627" s="43" t="s">
        <v>821</v>
      </c>
      <c r="C627" s="44" t="s">
        <v>1143</v>
      </c>
      <c r="D627" s="44" t="s">
        <v>1144</v>
      </c>
      <c r="E627" s="45">
        <v>575.5</v>
      </c>
      <c r="F627" s="18">
        <v>0</v>
      </c>
    </row>
    <row r="628" spans="1:6" ht="14.25">
      <c r="A628" s="13">
        <v>625</v>
      </c>
      <c r="B628" s="43" t="s">
        <v>821</v>
      </c>
      <c r="C628" s="44" t="s">
        <v>1145</v>
      </c>
      <c r="D628" s="44" t="s">
        <v>1146</v>
      </c>
      <c r="E628" s="45">
        <v>571.88</v>
      </c>
      <c r="F628" s="18">
        <v>0</v>
      </c>
    </row>
    <row r="629" spans="1:6" ht="14.25">
      <c r="A629" s="13">
        <v>626</v>
      </c>
      <c r="B629" s="43" t="s">
        <v>821</v>
      </c>
      <c r="C629" s="44" t="s">
        <v>1147</v>
      </c>
      <c r="D629" s="44" t="s">
        <v>1148</v>
      </c>
      <c r="E629" s="45">
        <v>192.5</v>
      </c>
      <c r="F629" s="18">
        <v>0</v>
      </c>
    </row>
    <row r="630" spans="1:6" ht="14.25">
      <c r="A630" s="13">
        <v>627</v>
      </c>
      <c r="B630" s="43" t="s">
        <v>821</v>
      </c>
      <c r="C630" s="44" t="s">
        <v>1149</v>
      </c>
      <c r="D630" s="44" t="s">
        <v>1150</v>
      </c>
      <c r="E630" s="45">
        <v>880</v>
      </c>
      <c r="F630" s="18">
        <v>0</v>
      </c>
    </row>
    <row r="631" spans="1:6" ht="14.25">
      <c r="A631" s="13">
        <v>628</v>
      </c>
      <c r="B631" s="43" t="s">
        <v>821</v>
      </c>
      <c r="C631" s="44" t="s">
        <v>1151</v>
      </c>
      <c r="D631" s="44" t="s">
        <v>1152</v>
      </c>
      <c r="E631" s="45">
        <v>898.26</v>
      </c>
      <c r="F631" s="18">
        <v>0</v>
      </c>
    </row>
    <row r="632" spans="1:6" ht="14.25">
      <c r="A632" s="13">
        <v>629</v>
      </c>
      <c r="B632" s="43" t="s">
        <v>821</v>
      </c>
      <c r="C632" s="44" t="s">
        <v>1153</v>
      </c>
      <c r="D632" s="44" t="s">
        <v>1154</v>
      </c>
      <c r="E632" s="45">
        <v>707.52</v>
      </c>
      <c r="F632" s="18">
        <v>0</v>
      </c>
    </row>
    <row r="633" spans="1:6" ht="14.25">
      <c r="A633" s="13">
        <v>630</v>
      </c>
      <c r="B633" s="43" t="s">
        <v>821</v>
      </c>
      <c r="C633" s="44" t="s">
        <v>1155</v>
      </c>
      <c r="D633" s="44" t="s">
        <v>1156</v>
      </c>
      <c r="E633" s="45">
        <v>948.88</v>
      </c>
      <c r="F633" s="18">
        <v>0</v>
      </c>
    </row>
    <row r="634" spans="1:6" ht="14.25">
      <c r="A634" s="13">
        <v>631</v>
      </c>
      <c r="B634" s="43" t="s">
        <v>821</v>
      </c>
      <c r="C634" s="44" t="s">
        <v>1157</v>
      </c>
      <c r="D634" s="44" t="s">
        <v>1158</v>
      </c>
      <c r="E634" s="45">
        <v>225.5</v>
      </c>
      <c r="F634" s="18">
        <v>0</v>
      </c>
    </row>
    <row r="635" spans="1:6" ht="14.25">
      <c r="A635" s="13">
        <v>632</v>
      </c>
      <c r="B635" s="43" t="s">
        <v>821</v>
      </c>
      <c r="C635" s="44" t="s">
        <v>1159</v>
      </c>
      <c r="D635" s="44" t="s">
        <v>1160</v>
      </c>
      <c r="E635" s="45">
        <v>117.74</v>
      </c>
      <c r="F635" s="18">
        <v>0</v>
      </c>
    </row>
    <row r="636" spans="1:6" ht="14.25">
      <c r="A636" s="13">
        <v>633</v>
      </c>
      <c r="B636" s="43" t="s">
        <v>821</v>
      </c>
      <c r="C636" s="44" t="s">
        <v>1161</v>
      </c>
      <c r="D636" s="44" t="s">
        <v>1162</v>
      </c>
      <c r="E636" s="45">
        <v>319.58</v>
      </c>
      <c r="F636" s="18">
        <v>0</v>
      </c>
    </row>
    <row r="637" spans="1:6" ht="14.25">
      <c r="A637" s="13">
        <v>634</v>
      </c>
      <c r="B637" s="43" t="s">
        <v>821</v>
      </c>
      <c r="C637" s="44" t="s">
        <v>1163</v>
      </c>
      <c r="D637" s="44" t="s">
        <v>1164</v>
      </c>
      <c r="E637" s="45">
        <v>891.46</v>
      </c>
      <c r="F637" s="18">
        <v>0</v>
      </c>
    </row>
    <row r="638" spans="1:6" ht="14.25">
      <c r="A638" s="13">
        <v>635</v>
      </c>
      <c r="B638" s="43" t="s">
        <v>821</v>
      </c>
      <c r="C638" s="44" t="s">
        <v>1165</v>
      </c>
      <c r="D638" s="44" t="s">
        <v>1166</v>
      </c>
      <c r="E638" s="45">
        <v>485.02</v>
      </c>
      <c r="F638" s="18">
        <v>0</v>
      </c>
    </row>
    <row r="639" spans="1:6" ht="14.25">
      <c r="A639" s="13">
        <v>636</v>
      </c>
      <c r="B639" s="43" t="s">
        <v>821</v>
      </c>
      <c r="C639" s="44" t="s">
        <v>1167</v>
      </c>
      <c r="D639" s="44" t="s">
        <v>1168</v>
      </c>
      <c r="E639" s="45">
        <v>185.02</v>
      </c>
      <c r="F639" s="18">
        <v>0</v>
      </c>
    </row>
    <row r="640" spans="1:6" ht="14.25">
      <c r="A640" s="13">
        <v>637</v>
      </c>
      <c r="B640" s="43" t="s">
        <v>821</v>
      </c>
      <c r="C640" s="44" t="s">
        <v>1169</v>
      </c>
      <c r="D640" s="44" t="s">
        <v>1170</v>
      </c>
      <c r="E640" s="45">
        <v>298</v>
      </c>
      <c r="F640" s="18">
        <v>0</v>
      </c>
    </row>
    <row r="641" spans="1:6" ht="14.25">
      <c r="A641" s="13">
        <v>638</v>
      </c>
      <c r="B641" s="43" t="s">
        <v>821</v>
      </c>
      <c r="C641" s="44" t="s">
        <v>1171</v>
      </c>
      <c r="D641" s="44" t="s">
        <v>1172</v>
      </c>
      <c r="E641" s="45">
        <v>621.16</v>
      </c>
      <c r="F641" s="18">
        <v>0</v>
      </c>
    </row>
    <row r="642" spans="1:6" ht="14.25">
      <c r="A642" s="13">
        <v>639</v>
      </c>
      <c r="B642" s="43" t="s">
        <v>821</v>
      </c>
      <c r="C642" s="44" t="s">
        <v>1173</v>
      </c>
      <c r="D642" s="44" t="s">
        <v>1174</v>
      </c>
      <c r="E642" s="45">
        <v>1265</v>
      </c>
      <c r="F642" s="18">
        <v>0</v>
      </c>
    </row>
    <row r="643" spans="1:6" ht="14.25">
      <c r="A643" s="13">
        <v>640</v>
      </c>
      <c r="B643" s="43" t="s">
        <v>821</v>
      </c>
      <c r="C643" s="44" t="s">
        <v>1175</v>
      </c>
      <c r="D643" s="44" t="s">
        <v>1176</v>
      </c>
      <c r="E643" s="45">
        <v>874.64</v>
      </c>
      <c r="F643" s="18">
        <v>0</v>
      </c>
    </row>
    <row r="644" spans="1:6" ht="14.25">
      <c r="A644" s="13">
        <v>641</v>
      </c>
      <c r="B644" s="43" t="s">
        <v>821</v>
      </c>
      <c r="C644" s="44" t="s">
        <v>1177</v>
      </c>
      <c r="D644" s="44" t="s">
        <v>1178</v>
      </c>
      <c r="E644" s="45">
        <v>908.28</v>
      </c>
      <c r="F644" s="18">
        <v>0</v>
      </c>
    </row>
    <row r="645" spans="1:6" ht="14.25">
      <c r="A645" s="13">
        <v>642</v>
      </c>
      <c r="B645" s="43" t="s">
        <v>821</v>
      </c>
      <c r="C645" s="44" t="s">
        <v>1179</v>
      </c>
      <c r="D645" s="44" t="s">
        <v>1180</v>
      </c>
      <c r="E645" s="45">
        <v>660</v>
      </c>
      <c r="F645" s="18">
        <v>0</v>
      </c>
    </row>
    <row r="646" spans="1:6" ht="14.25">
      <c r="A646" s="13">
        <v>643</v>
      </c>
      <c r="B646" s="43" t="s">
        <v>821</v>
      </c>
      <c r="C646" s="44" t="s">
        <v>1181</v>
      </c>
      <c r="D646" s="44" t="s">
        <v>1182</v>
      </c>
      <c r="E646" s="45">
        <v>1139.36</v>
      </c>
      <c r="F646" s="18">
        <v>0</v>
      </c>
    </row>
    <row r="647" spans="1:6" ht="14.25">
      <c r="A647" s="13">
        <v>644</v>
      </c>
      <c r="B647" s="43" t="s">
        <v>821</v>
      </c>
      <c r="C647" s="44" t="s">
        <v>1183</v>
      </c>
      <c r="D647" s="44" t="s">
        <v>1184</v>
      </c>
      <c r="E647" s="45">
        <v>201.84</v>
      </c>
      <c r="F647" s="18">
        <v>0</v>
      </c>
    </row>
    <row r="648" spans="1:6" ht="14.25">
      <c r="A648" s="13">
        <v>645</v>
      </c>
      <c r="B648" s="43" t="s">
        <v>821</v>
      </c>
      <c r="C648" s="44" t="s">
        <v>1185</v>
      </c>
      <c r="D648" s="44" t="s">
        <v>1186</v>
      </c>
      <c r="E648" s="45">
        <v>185.02</v>
      </c>
      <c r="F648" s="18">
        <v>0</v>
      </c>
    </row>
    <row r="649" spans="1:6" ht="14.25">
      <c r="A649" s="13">
        <v>646</v>
      </c>
      <c r="B649" s="43" t="s">
        <v>821</v>
      </c>
      <c r="C649" s="44" t="s">
        <v>1187</v>
      </c>
      <c r="D649" s="44" t="s">
        <v>1188</v>
      </c>
      <c r="E649" s="45">
        <v>1093.3</v>
      </c>
      <c r="F649" s="18">
        <v>0</v>
      </c>
    </row>
    <row r="650" spans="1:6" ht="14.25">
      <c r="A650" s="13">
        <v>647</v>
      </c>
      <c r="B650" s="43" t="s">
        <v>821</v>
      </c>
      <c r="C650" s="44" t="s">
        <v>1189</v>
      </c>
      <c r="D650" s="44" t="s">
        <v>1190</v>
      </c>
      <c r="E650" s="45">
        <v>185.02</v>
      </c>
      <c r="F650" s="18">
        <v>0</v>
      </c>
    </row>
    <row r="651" spans="1:6" ht="14.25">
      <c r="A651" s="13">
        <v>648</v>
      </c>
      <c r="B651" s="43" t="s">
        <v>821</v>
      </c>
      <c r="C651" s="44" t="s">
        <v>1191</v>
      </c>
      <c r="D651" s="44" t="s">
        <v>1192</v>
      </c>
      <c r="E651" s="45">
        <v>2607.5</v>
      </c>
      <c r="F651" s="18">
        <v>0</v>
      </c>
    </row>
    <row r="652" spans="1:6" ht="14.25">
      <c r="A652" s="13">
        <v>649</v>
      </c>
      <c r="B652" s="43" t="s">
        <v>821</v>
      </c>
      <c r="C652" s="44" t="s">
        <v>1193</v>
      </c>
      <c r="D652" s="44" t="s">
        <v>1194</v>
      </c>
      <c r="E652" s="45">
        <v>603.22</v>
      </c>
      <c r="F652" s="18">
        <v>0</v>
      </c>
    </row>
    <row r="653" spans="1:6" ht="14.25">
      <c r="A653" s="13">
        <v>650</v>
      </c>
      <c r="B653" s="43" t="s">
        <v>821</v>
      </c>
      <c r="C653" s="44" t="s">
        <v>1195</v>
      </c>
      <c r="D653" s="44" t="s">
        <v>1196</v>
      </c>
      <c r="E653" s="45">
        <v>201.84</v>
      </c>
      <c r="F653" s="18">
        <v>0</v>
      </c>
    </row>
    <row r="654" spans="1:6" ht="14.25">
      <c r="A654" s="13">
        <v>651</v>
      </c>
      <c r="B654" s="43" t="s">
        <v>821</v>
      </c>
      <c r="C654" s="44" t="s">
        <v>1197</v>
      </c>
      <c r="D654" s="44" t="s">
        <v>1198</v>
      </c>
      <c r="E654" s="45">
        <v>376.84</v>
      </c>
      <c r="F654" s="18">
        <v>0</v>
      </c>
    </row>
    <row r="655" spans="1:6" ht="14.25">
      <c r="A655" s="13">
        <v>652</v>
      </c>
      <c r="B655" s="43" t="s">
        <v>821</v>
      </c>
      <c r="C655" s="44" t="s">
        <v>1199</v>
      </c>
      <c r="D655" s="44" t="s">
        <v>1200</v>
      </c>
      <c r="E655" s="45">
        <v>153</v>
      </c>
      <c r="F655" s="18">
        <v>0</v>
      </c>
    </row>
    <row r="656" spans="1:6" ht="14.25">
      <c r="A656" s="13">
        <v>653</v>
      </c>
      <c r="B656" s="43" t="s">
        <v>821</v>
      </c>
      <c r="C656" s="44" t="s">
        <v>1201</v>
      </c>
      <c r="D656" s="44" t="s">
        <v>1202</v>
      </c>
      <c r="E656" s="45">
        <v>26251.34</v>
      </c>
      <c r="F656" s="18">
        <v>0</v>
      </c>
    </row>
    <row r="657" spans="1:6" ht="14.25">
      <c r="A657" s="13">
        <v>654</v>
      </c>
      <c r="B657" s="43" t="s">
        <v>821</v>
      </c>
      <c r="C657" s="44" t="s">
        <v>1203</v>
      </c>
      <c r="D657" s="44" t="s">
        <v>1204</v>
      </c>
      <c r="E657" s="45">
        <v>485.97</v>
      </c>
      <c r="F657" s="18">
        <v>0</v>
      </c>
    </row>
    <row r="658" spans="1:6" ht="14.25">
      <c r="A658" s="13">
        <v>655</v>
      </c>
      <c r="B658" s="43" t="s">
        <v>821</v>
      </c>
      <c r="C658" s="44" t="s">
        <v>1205</v>
      </c>
      <c r="D658" s="44" t="s">
        <v>1206</v>
      </c>
      <c r="E658" s="45">
        <v>319.58</v>
      </c>
      <c r="F658" s="18">
        <v>0</v>
      </c>
    </row>
    <row r="659" spans="1:6" ht="14.25">
      <c r="A659" s="13">
        <v>656</v>
      </c>
      <c r="B659" s="43" t="s">
        <v>821</v>
      </c>
      <c r="C659" s="44" t="s">
        <v>1207</v>
      </c>
      <c r="D659" s="44" t="s">
        <v>1208</v>
      </c>
      <c r="E659" s="45">
        <v>892.5</v>
      </c>
      <c r="F659" s="18">
        <v>0</v>
      </c>
    </row>
    <row r="660" spans="1:6" ht="14.25">
      <c r="A660" s="13">
        <v>657</v>
      </c>
      <c r="B660" s="43" t="s">
        <v>1209</v>
      </c>
      <c r="C660" s="44" t="s">
        <v>1210</v>
      </c>
      <c r="D660" s="44" t="s">
        <v>1211</v>
      </c>
      <c r="E660" s="45">
        <v>201.84</v>
      </c>
      <c r="F660" s="18">
        <v>0</v>
      </c>
    </row>
    <row r="661" spans="1:6" ht="14.25">
      <c r="A661" s="13">
        <v>658</v>
      </c>
      <c r="B661" s="43" t="s">
        <v>1209</v>
      </c>
      <c r="C661" s="44" t="s">
        <v>1212</v>
      </c>
      <c r="D661" s="44" t="s">
        <v>1213</v>
      </c>
      <c r="E661" s="45">
        <v>300</v>
      </c>
      <c r="F661" s="18">
        <v>0</v>
      </c>
    </row>
    <row r="662" spans="1:6" ht="14.25">
      <c r="A662" s="13">
        <v>659</v>
      </c>
      <c r="B662" s="43" t="s">
        <v>1209</v>
      </c>
      <c r="C662" s="44" t="s">
        <v>1214</v>
      </c>
      <c r="D662" s="44" t="s">
        <v>1215</v>
      </c>
      <c r="E662" s="45">
        <v>571.88</v>
      </c>
      <c r="F662" s="18">
        <v>0</v>
      </c>
    </row>
    <row r="663" spans="1:6" ht="14.25">
      <c r="A663" s="13">
        <v>660</v>
      </c>
      <c r="B663" s="43" t="s">
        <v>1209</v>
      </c>
      <c r="C663" s="44" t="s">
        <v>1216</v>
      </c>
      <c r="D663" s="44" t="s">
        <v>1217</v>
      </c>
      <c r="E663" s="45">
        <v>807.36</v>
      </c>
      <c r="F663" s="18">
        <v>0</v>
      </c>
    </row>
    <row r="664" spans="1:6" ht="14.25">
      <c r="A664" s="13">
        <v>661</v>
      </c>
      <c r="B664" s="43" t="s">
        <v>1209</v>
      </c>
      <c r="C664" s="44" t="s">
        <v>1218</v>
      </c>
      <c r="D664" s="44" t="s">
        <v>1219</v>
      </c>
      <c r="E664" s="45">
        <v>285.94</v>
      </c>
      <c r="F664" s="18">
        <v>0</v>
      </c>
    </row>
    <row r="665" spans="1:6" ht="14.25">
      <c r="A665" s="13">
        <v>662</v>
      </c>
      <c r="B665" s="43" t="s">
        <v>1209</v>
      </c>
      <c r="C665" s="44" t="s">
        <v>1220</v>
      </c>
      <c r="D665" s="44" t="s">
        <v>1221</v>
      </c>
      <c r="E665" s="45">
        <v>4803.64</v>
      </c>
      <c r="F665" s="18">
        <v>0</v>
      </c>
    </row>
    <row r="666" spans="1:6" ht="14.25">
      <c r="A666" s="13">
        <v>663</v>
      </c>
      <c r="B666" s="43" t="s">
        <v>1209</v>
      </c>
      <c r="C666" s="44" t="s">
        <v>1222</v>
      </c>
      <c r="D666" s="44" t="s">
        <v>1223</v>
      </c>
      <c r="E666" s="45">
        <v>300</v>
      </c>
      <c r="F666" s="18">
        <v>0</v>
      </c>
    </row>
    <row r="667" spans="1:6" ht="14.25">
      <c r="A667" s="13">
        <v>664</v>
      </c>
      <c r="B667" s="43" t="s">
        <v>1209</v>
      </c>
      <c r="C667" s="44" t="s">
        <v>1224</v>
      </c>
      <c r="D667" s="44" t="s">
        <v>1225</v>
      </c>
      <c r="E667" s="45">
        <v>105</v>
      </c>
      <c r="F667" s="18">
        <v>0</v>
      </c>
    </row>
    <row r="668" spans="1:6" ht="14.25">
      <c r="A668" s="13">
        <v>665</v>
      </c>
      <c r="B668" s="43" t="s">
        <v>1209</v>
      </c>
      <c r="C668" s="44" t="s">
        <v>1226</v>
      </c>
      <c r="D668" s="44" t="s">
        <v>1227</v>
      </c>
      <c r="E668" s="45">
        <v>243.89</v>
      </c>
      <c r="F668" s="18">
        <v>0</v>
      </c>
    </row>
    <row r="669" spans="1:6" ht="14.25">
      <c r="A669" s="13">
        <v>666</v>
      </c>
      <c r="B669" s="43" t="s">
        <v>1209</v>
      </c>
      <c r="C669" s="44" t="s">
        <v>1228</v>
      </c>
      <c r="D669" s="44" t="s">
        <v>1229</v>
      </c>
      <c r="E669" s="45">
        <v>445.73</v>
      </c>
      <c r="F669" s="18">
        <v>0</v>
      </c>
    </row>
    <row r="670" spans="1:6" ht="14.25">
      <c r="A670" s="13">
        <v>667</v>
      </c>
      <c r="B670" s="43" t="s">
        <v>1230</v>
      </c>
      <c r="C670" s="44" t="s">
        <v>1231</v>
      </c>
      <c r="D670" s="44">
        <v>300768724</v>
      </c>
      <c r="E670" s="45">
        <v>31779.39</v>
      </c>
      <c r="F670" s="18">
        <v>0</v>
      </c>
    </row>
    <row r="671" spans="1:6" ht="14.25">
      <c r="A671" s="13">
        <v>668</v>
      </c>
      <c r="B671" s="43" t="s">
        <v>1230</v>
      </c>
      <c r="C671" s="44" t="s">
        <v>1232</v>
      </c>
      <c r="D671" s="44">
        <v>341061186</v>
      </c>
      <c r="E671" s="45">
        <v>1009.2</v>
      </c>
      <c r="F671" s="18">
        <v>0</v>
      </c>
    </row>
    <row r="672" spans="1:6" ht="14.25">
      <c r="A672" s="13">
        <v>669</v>
      </c>
      <c r="B672" s="43" t="s">
        <v>1230</v>
      </c>
      <c r="C672" s="44" t="s">
        <v>1233</v>
      </c>
      <c r="D672" s="44" t="s">
        <v>1234</v>
      </c>
      <c r="E672" s="45">
        <v>302.76</v>
      </c>
      <c r="F672" s="18">
        <v>0</v>
      </c>
    </row>
    <row r="673" spans="1:6" ht="14.25">
      <c r="A673" s="13">
        <v>670</v>
      </c>
      <c r="B673" s="43" t="s">
        <v>1230</v>
      </c>
      <c r="C673" s="44" t="s">
        <v>1235</v>
      </c>
      <c r="D673" s="44" t="s">
        <v>1236</v>
      </c>
      <c r="E673" s="45">
        <v>888.24</v>
      </c>
      <c r="F673" s="18">
        <v>0</v>
      </c>
    </row>
    <row r="674" spans="1:6" ht="14.25">
      <c r="A674" s="13">
        <v>671</v>
      </c>
      <c r="B674" s="43" t="s">
        <v>1230</v>
      </c>
      <c r="C674" s="44" t="s">
        <v>1237</v>
      </c>
      <c r="D674" s="44" t="s">
        <v>1238</v>
      </c>
      <c r="E674" s="45">
        <v>905</v>
      </c>
      <c r="F674" s="18">
        <v>0</v>
      </c>
    </row>
    <row r="675" spans="1:6" ht="14.25">
      <c r="A675" s="13">
        <v>672</v>
      </c>
      <c r="B675" s="43" t="s">
        <v>1230</v>
      </c>
      <c r="C675" s="44" t="s">
        <v>1239</v>
      </c>
      <c r="D675" s="44" t="s">
        <v>1240</v>
      </c>
      <c r="E675" s="45">
        <v>7820.17</v>
      </c>
      <c r="F675" s="18">
        <v>0</v>
      </c>
    </row>
    <row r="676" spans="1:6" ht="14.25">
      <c r="A676" s="13">
        <v>673</v>
      </c>
      <c r="B676" s="43" t="s">
        <v>1230</v>
      </c>
      <c r="C676" s="44" t="s">
        <v>1241</v>
      </c>
      <c r="D676" s="44" t="s">
        <v>1242</v>
      </c>
      <c r="E676" s="45">
        <v>3179.12</v>
      </c>
      <c r="F676" s="18">
        <v>0.1333</v>
      </c>
    </row>
    <row r="677" spans="1:6" ht="14.25">
      <c r="A677" s="13">
        <v>674</v>
      </c>
      <c r="B677" s="43" t="s">
        <v>1230</v>
      </c>
      <c r="C677" s="44" t="s">
        <v>1243</v>
      </c>
      <c r="D677" s="44">
        <v>79635593</v>
      </c>
      <c r="E677" s="45">
        <v>5329.36</v>
      </c>
      <c r="F677" s="18">
        <v>0</v>
      </c>
    </row>
    <row r="678" spans="1:6" ht="14.25">
      <c r="A678" s="13">
        <v>675</v>
      </c>
      <c r="B678" s="43" t="s">
        <v>1230</v>
      </c>
      <c r="C678" s="44" t="s">
        <v>1244</v>
      </c>
      <c r="D678" s="44">
        <v>797292820</v>
      </c>
      <c r="E678" s="45">
        <v>10511.88</v>
      </c>
      <c r="F678" s="18">
        <v>0</v>
      </c>
    </row>
    <row r="679" spans="1:6" ht="14.25">
      <c r="A679" s="13">
        <v>676</v>
      </c>
      <c r="B679" s="43" t="s">
        <v>1230</v>
      </c>
      <c r="C679" s="44" t="s">
        <v>1245</v>
      </c>
      <c r="D679" s="44">
        <v>700423063</v>
      </c>
      <c r="E679" s="45">
        <v>3156.96</v>
      </c>
      <c r="F679" s="18">
        <v>0</v>
      </c>
    </row>
    <row r="680" spans="1:6" ht="14.25">
      <c r="A680" s="13">
        <v>677</v>
      </c>
      <c r="B680" s="43" t="s">
        <v>1230</v>
      </c>
      <c r="C680" s="44" t="s">
        <v>1246</v>
      </c>
      <c r="D680" s="44">
        <v>697407205</v>
      </c>
      <c r="E680" s="45">
        <v>2032.44</v>
      </c>
      <c r="F680" s="18">
        <v>0</v>
      </c>
    </row>
    <row r="681" spans="1:6" ht="14.25">
      <c r="A681" s="13">
        <v>678</v>
      </c>
      <c r="B681" s="43" t="s">
        <v>1230</v>
      </c>
      <c r="C681" s="44" t="s">
        <v>1247</v>
      </c>
      <c r="D681" s="44">
        <v>722984531</v>
      </c>
      <c r="E681" s="45">
        <v>84315.88</v>
      </c>
      <c r="F681" s="18">
        <v>0</v>
      </c>
    </row>
    <row r="682" spans="1:6" ht="14.25">
      <c r="A682" s="13">
        <v>679</v>
      </c>
      <c r="B682" s="43" t="s">
        <v>1230</v>
      </c>
      <c r="C682" s="44" t="s">
        <v>1248</v>
      </c>
      <c r="D682" s="44">
        <v>61225609</v>
      </c>
      <c r="E682" s="45">
        <v>1230.12</v>
      </c>
      <c r="F682" s="18">
        <v>0.1667</v>
      </c>
    </row>
    <row r="683" spans="1:6" ht="14.25">
      <c r="A683" s="13">
        <v>680</v>
      </c>
      <c r="B683" s="43" t="s">
        <v>1230</v>
      </c>
      <c r="C683" s="44" t="s">
        <v>1249</v>
      </c>
      <c r="D683" s="44">
        <v>741358384</v>
      </c>
      <c r="E683" s="45">
        <v>23580.41</v>
      </c>
      <c r="F683" s="18">
        <v>0.0147</v>
      </c>
    </row>
    <row r="684" spans="1:6" ht="14.25">
      <c r="A684" s="13">
        <v>681</v>
      </c>
      <c r="B684" s="43" t="s">
        <v>1230</v>
      </c>
      <c r="C684" s="44" t="s">
        <v>1250</v>
      </c>
      <c r="D684" s="44" t="s">
        <v>1251</v>
      </c>
      <c r="E684" s="45">
        <v>3140.21</v>
      </c>
      <c r="F684" s="18">
        <v>0</v>
      </c>
    </row>
    <row r="685" spans="1:6" ht="14.25">
      <c r="A685" s="13">
        <v>682</v>
      </c>
      <c r="B685" s="43" t="s">
        <v>1230</v>
      </c>
      <c r="C685" s="44" t="s">
        <v>1252</v>
      </c>
      <c r="D685" s="44">
        <v>78034667</v>
      </c>
      <c r="E685" s="45">
        <v>29318.9</v>
      </c>
      <c r="F685" s="18">
        <v>0</v>
      </c>
    </row>
    <row r="686" spans="1:6" ht="14.25">
      <c r="A686" s="13">
        <v>683</v>
      </c>
      <c r="B686" s="43" t="s">
        <v>1230</v>
      </c>
      <c r="C686" s="44" t="s">
        <v>1253</v>
      </c>
      <c r="D686" s="44">
        <v>660334890</v>
      </c>
      <c r="E686" s="45">
        <v>5489.84</v>
      </c>
      <c r="F686" s="18">
        <v>0.0476</v>
      </c>
    </row>
    <row r="687" spans="1:6" ht="28.5">
      <c r="A687" s="13">
        <v>684</v>
      </c>
      <c r="B687" s="43" t="s">
        <v>1230</v>
      </c>
      <c r="C687" s="44" t="s">
        <v>1254</v>
      </c>
      <c r="D687" s="44">
        <v>79620041</v>
      </c>
      <c r="E687" s="45">
        <v>4964.16</v>
      </c>
      <c r="F687" s="18">
        <v>0</v>
      </c>
    </row>
    <row r="688" spans="1:6" ht="14.25">
      <c r="A688" s="13">
        <v>685</v>
      </c>
      <c r="B688" s="43" t="s">
        <v>1230</v>
      </c>
      <c r="C688" s="44" t="s">
        <v>1255</v>
      </c>
      <c r="D688" s="44" t="s">
        <v>1256</v>
      </c>
      <c r="E688" s="45">
        <v>3080.24</v>
      </c>
      <c r="F688" s="18">
        <v>0</v>
      </c>
    </row>
    <row r="689" spans="1:6" ht="14.25">
      <c r="A689" s="13">
        <v>686</v>
      </c>
      <c r="B689" s="43" t="s">
        <v>1230</v>
      </c>
      <c r="C689" s="44" t="s">
        <v>1257</v>
      </c>
      <c r="D689" s="44" t="s">
        <v>1258</v>
      </c>
      <c r="E689" s="45">
        <v>2692.43</v>
      </c>
      <c r="F689" s="18">
        <v>0</v>
      </c>
    </row>
    <row r="690" spans="1:6" ht="14.25">
      <c r="A690" s="13">
        <v>687</v>
      </c>
      <c r="B690" s="43" t="s">
        <v>1230</v>
      </c>
      <c r="C690" s="44" t="s">
        <v>1259</v>
      </c>
      <c r="D690" s="44">
        <v>64025119</v>
      </c>
      <c r="E690" s="45">
        <v>20737.04</v>
      </c>
      <c r="F690" s="18">
        <v>0</v>
      </c>
    </row>
    <row r="691" spans="1:6" ht="14.25">
      <c r="A691" s="13">
        <v>688</v>
      </c>
      <c r="B691" s="43" t="s">
        <v>1230</v>
      </c>
      <c r="C691" s="44" t="s">
        <v>1260</v>
      </c>
      <c r="D691" s="44">
        <v>569343817</v>
      </c>
      <c r="E691" s="45">
        <v>1015</v>
      </c>
      <c r="F691" s="18">
        <v>0</v>
      </c>
    </row>
    <row r="692" spans="1:6" ht="14.25">
      <c r="A692" s="13">
        <v>689</v>
      </c>
      <c r="B692" s="43" t="s">
        <v>1230</v>
      </c>
      <c r="C692" s="44" t="s">
        <v>1261</v>
      </c>
      <c r="D692" s="44">
        <v>732806763</v>
      </c>
      <c r="E692" s="45">
        <v>3021.52</v>
      </c>
      <c r="F692" s="18">
        <v>0</v>
      </c>
    </row>
    <row r="693" spans="1:6" ht="14.25">
      <c r="A693" s="13">
        <v>690</v>
      </c>
      <c r="B693" s="43" t="s">
        <v>1230</v>
      </c>
      <c r="C693" s="44" t="s">
        <v>1262</v>
      </c>
      <c r="D693" s="44">
        <v>341047157</v>
      </c>
      <c r="E693" s="45">
        <v>3203.58</v>
      </c>
      <c r="F693" s="18">
        <v>0</v>
      </c>
    </row>
    <row r="694" spans="1:6" ht="14.25">
      <c r="A694" s="13">
        <v>691</v>
      </c>
      <c r="B694" s="43" t="s">
        <v>1230</v>
      </c>
      <c r="C694" s="44" t="s">
        <v>1263</v>
      </c>
      <c r="D694" s="44" t="s">
        <v>1264</v>
      </c>
      <c r="E694" s="45">
        <v>1330.12</v>
      </c>
      <c r="F694" s="18">
        <v>0</v>
      </c>
    </row>
    <row r="695" spans="1:6" ht="14.25">
      <c r="A695" s="13">
        <v>692</v>
      </c>
      <c r="B695" s="43" t="s">
        <v>1230</v>
      </c>
      <c r="C695" s="44" t="s">
        <v>1265</v>
      </c>
      <c r="D695" s="44" t="s">
        <v>1266</v>
      </c>
      <c r="E695" s="45">
        <v>307.28</v>
      </c>
      <c r="F695" s="18">
        <v>0</v>
      </c>
    </row>
    <row r="696" spans="1:6" ht="14.25">
      <c r="A696" s="13">
        <v>693</v>
      </c>
      <c r="B696" s="43" t="s">
        <v>1230</v>
      </c>
      <c r="C696" s="44" t="s">
        <v>1267</v>
      </c>
      <c r="D696" s="44">
        <v>780307635</v>
      </c>
      <c r="E696" s="45">
        <v>1338.12</v>
      </c>
      <c r="F696" s="18">
        <v>0</v>
      </c>
    </row>
    <row r="697" spans="1:6" ht="14.25">
      <c r="A697" s="13">
        <v>694</v>
      </c>
      <c r="B697" s="43" t="s">
        <v>1230</v>
      </c>
      <c r="C697" s="44" t="s">
        <v>1268</v>
      </c>
      <c r="D697" s="44">
        <v>752203660</v>
      </c>
      <c r="E697" s="45">
        <v>891.46</v>
      </c>
      <c r="F697" s="18">
        <v>0</v>
      </c>
    </row>
    <row r="698" spans="1:6" ht="14.25">
      <c r="A698" s="13">
        <v>695</v>
      </c>
      <c r="B698" s="43" t="s">
        <v>1230</v>
      </c>
      <c r="C698" s="44" t="s">
        <v>1269</v>
      </c>
      <c r="D698" s="44" t="s">
        <v>1270</v>
      </c>
      <c r="E698" s="45">
        <v>5242.4</v>
      </c>
      <c r="F698" s="18">
        <v>0</v>
      </c>
    </row>
    <row r="699" spans="1:6" ht="14.25">
      <c r="A699" s="13">
        <v>696</v>
      </c>
      <c r="B699" s="43" t="s">
        <v>1230</v>
      </c>
      <c r="C699" s="44" t="s">
        <v>1271</v>
      </c>
      <c r="D699" s="44">
        <v>238791340</v>
      </c>
      <c r="E699" s="45">
        <v>930</v>
      </c>
      <c r="F699" s="18">
        <v>0</v>
      </c>
    </row>
    <row r="700" spans="1:6" ht="14.25">
      <c r="A700" s="13">
        <v>697</v>
      </c>
      <c r="B700" s="43" t="s">
        <v>1230</v>
      </c>
      <c r="C700" s="44" t="s">
        <v>1272</v>
      </c>
      <c r="D700" s="44">
        <v>786360605</v>
      </c>
      <c r="E700" s="45">
        <v>17619</v>
      </c>
      <c r="F700" s="18">
        <v>0.0182</v>
      </c>
    </row>
    <row r="701" spans="1:6" ht="14.25">
      <c r="A701" s="13">
        <v>698</v>
      </c>
      <c r="B701" s="43" t="s">
        <v>1230</v>
      </c>
      <c r="C701" s="44" t="s">
        <v>1273</v>
      </c>
      <c r="D701" s="44" t="s">
        <v>1274</v>
      </c>
      <c r="E701" s="45">
        <v>27368.74</v>
      </c>
      <c r="F701" s="18">
        <v>0.0238</v>
      </c>
    </row>
    <row r="702" spans="1:6" ht="14.25">
      <c r="A702" s="13">
        <v>699</v>
      </c>
      <c r="B702" s="43" t="s">
        <v>1230</v>
      </c>
      <c r="C702" s="44" t="s">
        <v>1275</v>
      </c>
      <c r="D702" s="44">
        <v>697403896</v>
      </c>
      <c r="E702" s="45">
        <v>7531.21</v>
      </c>
      <c r="F702" s="18">
        <v>0</v>
      </c>
    </row>
    <row r="703" spans="1:6" ht="14.25">
      <c r="A703" s="13">
        <v>700</v>
      </c>
      <c r="B703" s="43" t="s">
        <v>1230</v>
      </c>
      <c r="C703" s="44" t="s">
        <v>1276</v>
      </c>
      <c r="D703" s="44">
        <v>712904091</v>
      </c>
      <c r="E703" s="45">
        <v>585.74</v>
      </c>
      <c r="F703" s="18">
        <v>0</v>
      </c>
    </row>
    <row r="704" spans="1:6" ht="14.25">
      <c r="A704" s="13">
        <v>701</v>
      </c>
      <c r="B704" s="43" t="s">
        <v>1230</v>
      </c>
      <c r="C704" s="44" t="s">
        <v>1277</v>
      </c>
      <c r="D704" s="44">
        <v>780324363</v>
      </c>
      <c r="E704" s="45">
        <v>5656.02</v>
      </c>
      <c r="F704" s="18">
        <v>0.0357</v>
      </c>
    </row>
    <row r="705" spans="1:6" ht="14.25">
      <c r="A705" s="13">
        <v>702</v>
      </c>
      <c r="B705" s="43" t="s">
        <v>1230</v>
      </c>
      <c r="C705" s="44" t="s">
        <v>1278</v>
      </c>
      <c r="D705" s="44">
        <v>780324566</v>
      </c>
      <c r="E705" s="45">
        <v>2248.36</v>
      </c>
      <c r="F705" s="18">
        <v>0.1</v>
      </c>
    </row>
    <row r="706" spans="1:6" ht="14.25">
      <c r="A706" s="13">
        <v>703</v>
      </c>
      <c r="B706" s="43" t="s">
        <v>1230</v>
      </c>
      <c r="C706" s="44" t="s">
        <v>1279</v>
      </c>
      <c r="D706" s="44">
        <v>351527808</v>
      </c>
      <c r="E706" s="45">
        <v>267.68</v>
      </c>
      <c r="F706" s="18">
        <v>0</v>
      </c>
    </row>
    <row r="707" spans="1:6" ht="14.25">
      <c r="A707" s="13">
        <v>704</v>
      </c>
      <c r="B707" s="43" t="s">
        <v>1230</v>
      </c>
      <c r="C707" s="44" t="s">
        <v>1280</v>
      </c>
      <c r="D707" s="44" t="s">
        <v>1281</v>
      </c>
      <c r="E707" s="45">
        <v>2288.7</v>
      </c>
      <c r="F707" s="18">
        <v>0</v>
      </c>
    </row>
    <row r="708" spans="1:6" ht="14.25">
      <c r="A708" s="13">
        <v>705</v>
      </c>
      <c r="B708" s="43" t="s">
        <v>1230</v>
      </c>
      <c r="C708" s="44" t="s">
        <v>1282</v>
      </c>
      <c r="D708" s="44" t="s">
        <v>1283</v>
      </c>
      <c r="E708" s="45">
        <v>5685.16</v>
      </c>
      <c r="F708" s="18">
        <v>0</v>
      </c>
    </row>
    <row r="709" spans="1:6" ht="14.25">
      <c r="A709" s="13">
        <v>706</v>
      </c>
      <c r="B709" s="43" t="s">
        <v>1230</v>
      </c>
      <c r="C709" s="44" t="s">
        <v>1284</v>
      </c>
      <c r="D709" s="44">
        <v>600871512</v>
      </c>
      <c r="E709" s="45">
        <v>807.36</v>
      </c>
      <c r="F709" s="18">
        <v>0</v>
      </c>
    </row>
    <row r="710" spans="1:6" ht="14.25">
      <c r="A710" s="13">
        <v>707</v>
      </c>
      <c r="B710" s="43" t="s">
        <v>1230</v>
      </c>
      <c r="C710" s="44" t="s">
        <v>1285</v>
      </c>
      <c r="D710" s="44" t="s">
        <v>1286</v>
      </c>
      <c r="E710" s="45">
        <v>3295.98</v>
      </c>
      <c r="F710" s="18">
        <v>0</v>
      </c>
    </row>
    <row r="711" spans="1:6" ht="14.25">
      <c r="A711" s="13">
        <v>708</v>
      </c>
      <c r="B711" s="43" t="s">
        <v>1230</v>
      </c>
      <c r="C711" s="44" t="s">
        <v>1287</v>
      </c>
      <c r="D711" s="44" t="s">
        <v>1288</v>
      </c>
      <c r="E711" s="45">
        <v>2556</v>
      </c>
      <c r="F711" s="18">
        <v>0</v>
      </c>
    </row>
    <row r="712" spans="1:6" ht="14.25">
      <c r="A712" s="13">
        <v>709</v>
      </c>
      <c r="B712" s="43" t="s">
        <v>1230</v>
      </c>
      <c r="C712" s="44" t="s">
        <v>1289</v>
      </c>
      <c r="D712" s="44" t="s">
        <v>1290</v>
      </c>
      <c r="E712" s="45">
        <v>370.04</v>
      </c>
      <c r="F712" s="18">
        <v>0</v>
      </c>
    </row>
    <row r="713" spans="1:6" ht="14.25">
      <c r="A713" s="13">
        <v>710</v>
      </c>
      <c r="B713" s="43" t="s">
        <v>1230</v>
      </c>
      <c r="C713" s="44" t="s">
        <v>1291</v>
      </c>
      <c r="D713" s="44" t="s">
        <v>1292</v>
      </c>
      <c r="E713" s="45">
        <v>1833.38</v>
      </c>
      <c r="F713" s="18">
        <v>0</v>
      </c>
    </row>
    <row r="714" spans="1:6" ht="14.25">
      <c r="A714" s="13">
        <v>711</v>
      </c>
      <c r="B714" s="43" t="s">
        <v>1230</v>
      </c>
      <c r="C714" s="44" t="s">
        <v>1293</v>
      </c>
      <c r="D714" s="44" t="s">
        <v>1294</v>
      </c>
      <c r="E714" s="45">
        <v>65624.45</v>
      </c>
      <c r="F714" s="18">
        <v>0</v>
      </c>
    </row>
    <row r="715" spans="1:6" ht="14.25">
      <c r="A715" s="13">
        <v>712</v>
      </c>
      <c r="B715" s="43" t="s">
        <v>1230</v>
      </c>
      <c r="C715" s="44" t="s">
        <v>1295</v>
      </c>
      <c r="D715" s="44" t="s">
        <v>1296</v>
      </c>
      <c r="E715" s="45">
        <v>605.52</v>
      </c>
      <c r="F715" s="18">
        <v>0</v>
      </c>
    </row>
    <row r="716" spans="1:6" ht="14.25">
      <c r="A716" s="13">
        <v>713</v>
      </c>
      <c r="B716" s="43" t="s">
        <v>1230</v>
      </c>
      <c r="C716" s="44" t="s">
        <v>1297</v>
      </c>
      <c r="D716" s="44" t="s">
        <v>1298</v>
      </c>
      <c r="E716" s="45">
        <v>456</v>
      </c>
      <c r="F716" s="18">
        <v>0</v>
      </c>
    </row>
    <row r="717" spans="1:6" ht="14.25">
      <c r="A717" s="13">
        <v>714</v>
      </c>
      <c r="B717" s="43" t="s">
        <v>1230</v>
      </c>
      <c r="C717" s="44" t="s">
        <v>1299</v>
      </c>
      <c r="D717" s="44" t="s">
        <v>1300</v>
      </c>
      <c r="E717" s="45">
        <v>1796.82</v>
      </c>
      <c r="F717" s="18">
        <v>0</v>
      </c>
    </row>
    <row r="718" spans="1:6" ht="14.25">
      <c r="A718" s="13">
        <v>715</v>
      </c>
      <c r="B718" s="43" t="s">
        <v>1230</v>
      </c>
      <c r="C718" s="44" t="s">
        <v>1301</v>
      </c>
      <c r="D718" s="44" t="s">
        <v>1302</v>
      </c>
      <c r="E718" s="45">
        <v>487.78</v>
      </c>
      <c r="F718" s="18">
        <v>0</v>
      </c>
    </row>
    <row r="719" spans="1:6" ht="14.25">
      <c r="A719" s="13">
        <v>716</v>
      </c>
      <c r="B719" s="43" t="s">
        <v>1230</v>
      </c>
      <c r="C719" s="44" t="s">
        <v>1303</v>
      </c>
      <c r="D719" s="44" t="s">
        <v>1304</v>
      </c>
      <c r="E719" s="45">
        <v>1032.5</v>
      </c>
      <c r="F719" s="18">
        <v>0</v>
      </c>
    </row>
    <row r="720" spans="1:6" ht="14.25">
      <c r="A720" s="13">
        <v>717</v>
      </c>
      <c r="B720" s="43" t="s">
        <v>1230</v>
      </c>
      <c r="C720" s="44" t="s">
        <v>1305</v>
      </c>
      <c r="D720" s="44" t="s">
        <v>1306</v>
      </c>
      <c r="E720" s="45">
        <v>2658</v>
      </c>
      <c r="F720" s="18">
        <v>0</v>
      </c>
    </row>
    <row r="721" spans="1:6" ht="14.25">
      <c r="A721" s="13">
        <v>718</v>
      </c>
      <c r="B721" s="43" t="s">
        <v>1230</v>
      </c>
      <c r="C721" s="44" t="s">
        <v>1307</v>
      </c>
      <c r="D721" s="44" t="s">
        <v>1308</v>
      </c>
      <c r="E721" s="45">
        <v>13896.27</v>
      </c>
      <c r="F721" s="18">
        <v>0</v>
      </c>
    </row>
    <row r="722" spans="1:6" ht="14.25">
      <c r="A722" s="13">
        <v>719</v>
      </c>
      <c r="B722" s="43" t="s">
        <v>1230</v>
      </c>
      <c r="C722" s="44" t="s">
        <v>1309</v>
      </c>
      <c r="D722" s="44" t="s">
        <v>1310</v>
      </c>
      <c r="E722" s="45">
        <v>487.78</v>
      </c>
      <c r="F722" s="18">
        <v>0</v>
      </c>
    </row>
    <row r="723" spans="1:6" ht="14.25">
      <c r="A723" s="13">
        <v>720</v>
      </c>
      <c r="B723" s="43" t="s">
        <v>1230</v>
      </c>
      <c r="C723" s="44" t="s">
        <v>1311</v>
      </c>
      <c r="D723" s="44" t="s">
        <v>1312</v>
      </c>
      <c r="E723" s="45">
        <v>958.74</v>
      </c>
      <c r="F723" s="18">
        <v>0.2</v>
      </c>
    </row>
    <row r="724" spans="1:6" ht="14.25">
      <c r="A724" s="13">
        <v>721</v>
      </c>
      <c r="B724" s="43" t="s">
        <v>1230</v>
      </c>
      <c r="C724" s="44" t="s">
        <v>1313</v>
      </c>
      <c r="D724" s="44" t="s">
        <v>1314</v>
      </c>
      <c r="E724" s="45">
        <v>679.28</v>
      </c>
      <c r="F724" s="18">
        <v>0</v>
      </c>
    </row>
    <row r="725" spans="1:6" ht="14.25">
      <c r="A725" s="13">
        <v>722</v>
      </c>
      <c r="B725" s="43" t="s">
        <v>1230</v>
      </c>
      <c r="C725" s="44" t="s">
        <v>1315</v>
      </c>
      <c r="D725" s="44" t="s">
        <v>1316</v>
      </c>
      <c r="E725" s="45">
        <v>403.68</v>
      </c>
      <c r="F725" s="18">
        <v>0</v>
      </c>
    </row>
    <row r="726" spans="1:6" ht="14.25">
      <c r="A726" s="13">
        <v>723</v>
      </c>
      <c r="B726" s="43" t="s">
        <v>1230</v>
      </c>
      <c r="C726" s="44" t="s">
        <v>1317</v>
      </c>
      <c r="D726" s="44" t="s">
        <v>1318</v>
      </c>
      <c r="E726" s="45">
        <v>201.84</v>
      </c>
      <c r="F726" s="18">
        <v>0</v>
      </c>
    </row>
    <row r="727" spans="1:6" ht="14.25">
      <c r="A727" s="13">
        <v>724</v>
      </c>
      <c r="B727" s="43" t="s">
        <v>1230</v>
      </c>
      <c r="C727" s="44" t="s">
        <v>1319</v>
      </c>
      <c r="D727" s="44" t="s">
        <v>1320</v>
      </c>
      <c r="E727" s="45">
        <v>438.68</v>
      </c>
      <c r="F727" s="18">
        <v>0</v>
      </c>
    </row>
    <row r="728" spans="1:6" ht="14.25">
      <c r="A728" s="13">
        <v>725</v>
      </c>
      <c r="B728" s="43" t="s">
        <v>1230</v>
      </c>
      <c r="C728" s="44" t="s">
        <v>1321</v>
      </c>
      <c r="D728" s="44" t="s">
        <v>1322</v>
      </c>
      <c r="E728" s="45">
        <v>2176.88</v>
      </c>
      <c r="F728" s="18">
        <v>0</v>
      </c>
    </row>
    <row r="729" spans="1:6" ht="14.25">
      <c r="A729" s="13">
        <v>726</v>
      </c>
      <c r="B729" s="43" t="s">
        <v>1230</v>
      </c>
      <c r="C729" s="44" t="s">
        <v>1323</v>
      </c>
      <c r="D729" s="44" t="s">
        <v>1324</v>
      </c>
      <c r="E729" s="45">
        <v>2708.02</v>
      </c>
      <c r="F729" s="18">
        <v>0</v>
      </c>
    </row>
    <row r="730" spans="1:6" ht="14.25">
      <c r="A730" s="13">
        <v>727</v>
      </c>
      <c r="B730" s="43" t="s">
        <v>1230</v>
      </c>
      <c r="C730" s="44" t="s">
        <v>1325</v>
      </c>
      <c r="D730" s="44" t="s">
        <v>1326</v>
      </c>
      <c r="E730" s="45">
        <v>1504.14</v>
      </c>
      <c r="F730" s="18">
        <v>0.1429</v>
      </c>
    </row>
    <row r="731" spans="1:6" ht="14.25">
      <c r="A731" s="13">
        <v>728</v>
      </c>
      <c r="B731" s="43" t="s">
        <v>1230</v>
      </c>
      <c r="C731" s="44" t="s">
        <v>1327</v>
      </c>
      <c r="D731" s="44" t="s">
        <v>1328</v>
      </c>
      <c r="E731" s="45">
        <v>836.24</v>
      </c>
      <c r="F731" s="18">
        <v>0</v>
      </c>
    </row>
    <row r="732" spans="1:6" ht="14.25">
      <c r="A732" s="13">
        <v>729</v>
      </c>
      <c r="B732" s="43" t="s">
        <v>1230</v>
      </c>
      <c r="C732" s="44" t="s">
        <v>1329</v>
      </c>
      <c r="D732" s="44" t="s">
        <v>1330</v>
      </c>
      <c r="E732" s="45">
        <v>2968.98</v>
      </c>
      <c r="F732" s="18">
        <v>0</v>
      </c>
    </row>
    <row r="733" spans="1:6" ht="14.25">
      <c r="A733" s="13">
        <v>730</v>
      </c>
      <c r="B733" s="43" t="s">
        <v>1230</v>
      </c>
      <c r="C733" s="44" t="s">
        <v>1331</v>
      </c>
      <c r="D733" s="44" t="s">
        <v>1332</v>
      </c>
      <c r="E733" s="45">
        <v>65884.68</v>
      </c>
      <c r="F733" s="18">
        <v>0.0129</v>
      </c>
    </row>
    <row r="734" spans="1:6" ht="14.25">
      <c r="A734" s="13">
        <v>731</v>
      </c>
      <c r="B734" s="43" t="s">
        <v>1230</v>
      </c>
      <c r="C734" s="44" t="s">
        <v>1333</v>
      </c>
      <c r="D734" s="44" t="s">
        <v>1334</v>
      </c>
      <c r="E734" s="45">
        <v>1872.5</v>
      </c>
      <c r="F734" s="18">
        <v>0</v>
      </c>
    </row>
    <row r="735" spans="1:6" ht="14.25">
      <c r="A735" s="13">
        <v>732</v>
      </c>
      <c r="B735" s="43" t="s">
        <v>1230</v>
      </c>
      <c r="C735" s="44" t="s">
        <v>1335</v>
      </c>
      <c r="D735" s="44" t="s">
        <v>1336</v>
      </c>
      <c r="E735" s="45">
        <v>2502.96</v>
      </c>
      <c r="F735" s="18">
        <v>0</v>
      </c>
    </row>
    <row r="736" spans="1:6" ht="14.25">
      <c r="A736" s="13">
        <v>733</v>
      </c>
      <c r="B736" s="43" t="s">
        <v>1230</v>
      </c>
      <c r="C736" s="44" t="s">
        <v>1337</v>
      </c>
      <c r="D736" s="44" t="s">
        <v>1338</v>
      </c>
      <c r="E736" s="45">
        <v>368.38</v>
      </c>
      <c r="F736" s="18">
        <v>0</v>
      </c>
    </row>
    <row r="737" spans="1:6" ht="14.25">
      <c r="A737" s="13">
        <v>734</v>
      </c>
      <c r="B737" s="43" t="s">
        <v>1230</v>
      </c>
      <c r="C737" s="44" t="s">
        <v>1339</v>
      </c>
      <c r="D737" s="44" t="s">
        <v>1340</v>
      </c>
      <c r="E737" s="45">
        <v>403.68</v>
      </c>
      <c r="F737" s="18">
        <v>0</v>
      </c>
    </row>
    <row r="738" spans="1:6" ht="14.25">
      <c r="A738" s="13">
        <v>735</v>
      </c>
      <c r="B738" s="43" t="s">
        <v>1230</v>
      </c>
      <c r="C738" s="44" t="s">
        <v>1341</v>
      </c>
      <c r="D738" s="44" t="s">
        <v>1342</v>
      </c>
      <c r="E738" s="45">
        <v>655.98</v>
      </c>
      <c r="F738" s="18">
        <v>0</v>
      </c>
    </row>
    <row r="739" spans="1:6" ht="14.25">
      <c r="A739" s="13">
        <v>736</v>
      </c>
      <c r="B739" s="43" t="s">
        <v>1230</v>
      </c>
      <c r="C739" s="44" t="s">
        <v>1343</v>
      </c>
      <c r="D739" s="44" t="s">
        <v>1344</v>
      </c>
      <c r="E739" s="45">
        <v>3103.92</v>
      </c>
      <c r="F739" s="18">
        <v>0</v>
      </c>
    </row>
    <row r="740" spans="1:6" ht="14.25">
      <c r="A740" s="13">
        <v>737</v>
      </c>
      <c r="B740" s="43" t="s">
        <v>1230</v>
      </c>
      <c r="C740" s="44" t="s">
        <v>1345</v>
      </c>
      <c r="D740" s="44" t="s">
        <v>1346</v>
      </c>
      <c r="E740" s="45">
        <v>403.68</v>
      </c>
      <c r="F740" s="18">
        <v>0</v>
      </c>
    </row>
    <row r="741" spans="1:6" ht="14.25">
      <c r="A741" s="13">
        <v>738</v>
      </c>
      <c r="B741" s="43" t="s">
        <v>1230</v>
      </c>
      <c r="C741" s="44" t="s">
        <v>1347</v>
      </c>
      <c r="D741" s="44" t="s">
        <v>1348</v>
      </c>
      <c r="E741" s="45">
        <v>285.94</v>
      </c>
      <c r="F741" s="18">
        <v>0</v>
      </c>
    </row>
    <row r="742" spans="1:6" ht="14.25">
      <c r="A742" s="13">
        <v>739</v>
      </c>
      <c r="B742" s="43" t="s">
        <v>1230</v>
      </c>
      <c r="C742" s="44" t="s">
        <v>1349</v>
      </c>
      <c r="D742" s="44" t="s">
        <v>1350</v>
      </c>
      <c r="E742" s="45">
        <v>660</v>
      </c>
      <c r="F742" s="18">
        <v>0</v>
      </c>
    </row>
    <row r="743" spans="1:6" ht="14.25">
      <c r="A743" s="13">
        <v>740</v>
      </c>
      <c r="B743" s="43" t="s">
        <v>1230</v>
      </c>
      <c r="C743" s="44" t="s">
        <v>1351</v>
      </c>
      <c r="D743" s="44" t="s">
        <v>1352</v>
      </c>
      <c r="E743" s="45">
        <v>129888.97</v>
      </c>
      <c r="F743" s="18">
        <v>0</v>
      </c>
    </row>
    <row r="744" spans="1:6" ht="14.25">
      <c r="A744" s="13">
        <v>741</v>
      </c>
      <c r="B744" s="43" t="s">
        <v>1230</v>
      </c>
      <c r="C744" s="44" t="s">
        <v>1353</v>
      </c>
      <c r="D744" s="44" t="s">
        <v>1354</v>
      </c>
      <c r="E744" s="45">
        <v>571.88</v>
      </c>
      <c r="F744" s="18">
        <v>0</v>
      </c>
    </row>
    <row r="745" spans="1:6" ht="14.25">
      <c r="A745" s="13">
        <v>742</v>
      </c>
      <c r="B745" s="43" t="s">
        <v>1230</v>
      </c>
      <c r="C745" s="44" t="s">
        <v>1355</v>
      </c>
      <c r="D745" s="44" t="s">
        <v>1356</v>
      </c>
      <c r="E745" s="45">
        <v>1393.3</v>
      </c>
      <c r="F745" s="18">
        <v>0</v>
      </c>
    </row>
    <row r="746" spans="1:6" ht="14.25">
      <c r="A746" s="13">
        <v>743</v>
      </c>
      <c r="B746" s="43" t="s">
        <v>1230</v>
      </c>
      <c r="C746" s="44" t="s">
        <v>1357</v>
      </c>
      <c r="D746" s="44" t="s">
        <v>1358</v>
      </c>
      <c r="E746" s="45">
        <v>7051.3</v>
      </c>
      <c r="F746" s="18">
        <v>0</v>
      </c>
    </row>
    <row r="747" spans="1:6" ht="14.25">
      <c r="A747" s="13">
        <v>744</v>
      </c>
      <c r="B747" s="43" t="s">
        <v>1230</v>
      </c>
      <c r="C747" s="44" t="s">
        <v>1359</v>
      </c>
      <c r="D747" s="44" t="s">
        <v>1360</v>
      </c>
      <c r="E747" s="45">
        <v>555.06</v>
      </c>
      <c r="F747" s="18">
        <v>0</v>
      </c>
    </row>
    <row r="748" spans="1:6" ht="14.25">
      <c r="A748" s="13">
        <v>745</v>
      </c>
      <c r="B748" s="43" t="s">
        <v>1230</v>
      </c>
      <c r="C748" s="44" t="s">
        <v>1361</v>
      </c>
      <c r="D748" s="44" t="s">
        <v>1362</v>
      </c>
      <c r="E748" s="45">
        <v>1547.44</v>
      </c>
      <c r="F748" s="18">
        <v>0</v>
      </c>
    </row>
    <row r="749" spans="1:6" ht="14.25">
      <c r="A749" s="13">
        <v>746</v>
      </c>
      <c r="B749" s="43" t="s">
        <v>1230</v>
      </c>
      <c r="C749" s="44" t="s">
        <v>1363</v>
      </c>
      <c r="D749" s="44" t="s">
        <v>1364</v>
      </c>
      <c r="E749" s="45">
        <v>201.84</v>
      </c>
      <c r="F749" s="18">
        <v>0</v>
      </c>
    </row>
    <row r="750" spans="1:6" ht="14.25">
      <c r="A750" s="13">
        <v>747</v>
      </c>
      <c r="B750" s="43" t="s">
        <v>1230</v>
      </c>
      <c r="C750" s="44" t="s">
        <v>1365</v>
      </c>
      <c r="D750" s="44" t="s">
        <v>1366</v>
      </c>
      <c r="E750" s="45">
        <v>2223.6</v>
      </c>
      <c r="F750" s="18">
        <v>0</v>
      </c>
    </row>
    <row r="751" spans="1:6" ht="14.25">
      <c r="A751" s="13">
        <v>748</v>
      </c>
      <c r="B751" s="43" t="s">
        <v>1230</v>
      </c>
      <c r="C751" s="44" t="s">
        <v>1367</v>
      </c>
      <c r="D751" s="44" t="s">
        <v>1368</v>
      </c>
      <c r="E751" s="45">
        <v>440.28</v>
      </c>
      <c r="F751" s="18">
        <v>0</v>
      </c>
    </row>
    <row r="752" spans="1:6" ht="14.25">
      <c r="A752" s="13">
        <v>749</v>
      </c>
      <c r="B752" s="43" t="s">
        <v>1230</v>
      </c>
      <c r="C752" s="44" t="s">
        <v>1369</v>
      </c>
      <c r="D752" s="44" t="s">
        <v>1370</v>
      </c>
      <c r="E752" s="45">
        <v>2085.68</v>
      </c>
      <c r="F752" s="18">
        <v>0</v>
      </c>
    </row>
    <row r="753" spans="1:6" ht="14.25">
      <c r="A753" s="13">
        <v>750</v>
      </c>
      <c r="B753" s="43" t="s">
        <v>1230</v>
      </c>
      <c r="C753" s="44" t="s">
        <v>1371</v>
      </c>
      <c r="D753" s="44" t="s">
        <v>1372</v>
      </c>
      <c r="E753" s="45">
        <v>201.84</v>
      </c>
      <c r="F753" s="18">
        <v>0</v>
      </c>
    </row>
    <row r="754" spans="1:6" ht="14.25">
      <c r="A754" s="13">
        <v>751</v>
      </c>
      <c r="B754" s="43" t="s">
        <v>1230</v>
      </c>
      <c r="C754" s="44" t="s">
        <v>1373</v>
      </c>
      <c r="D754" s="44" t="s">
        <v>1374</v>
      </c>
      <c r="E754" s="45">
        <v>706.44</v>
      </c>
      <c r="F754" s="18">
        <v>0</v>
      </c>
    </row>
    <row r="755" spans="1:6" ht="14.25">
      <c r="A755" s="13">
        <v>752</v>
      </c>
      <c r="B755" s="43" t="s">
        <v>1230</v>
      </c>
      <c r="C755" s="44" t="s">
        <v>1375</v>
      </c>
      <c r="D755" s="44" t="s">
        <v>1376</v>
      </c>
      <c r="E755" s="45">
        <v>2648.4</v>
      </c>
      <c r="F755" s="18">
        <v>0</v>
      </c>
    </row>
    <row r="756" spans="1:6" ht="14.25">
      <c r="A756" s="13">
        <v>753</v>
      </c>
      <c r="B756" s="43" t="s">
        <v>1230</v>
      </c>
      <c r="C756" s="44" t="s">
        <v>1377</v>
      </c>
      <c r="D756" s="44" t="s">
        <v>1378</v>
      </c>
      <c r="E756" s="45">
        <v>980.96</v>
      </c>
      <c r="F756" s="18">
        <v>0</v>
      </c>
    </row>
    <row r="757" spans="1:6" ht="14.25">
      <c r="A757" s="13">
        <v>754</v>
      </c>
      <c r="B757" s="43" t="s">
        <v>1230</v>
      </c>
      <c r="C757" s="44" t="s">
        <v>1379</v>
      </c>
      <c r="D757" s="44" t="s">
        <v>1380</v>
      </c>
      <c r="E757" s="45">
        <v>1126.94</v>
      </c>
      <c r="F757" s="18">
        <v>0</v>
      </c>
    </row>
    <row r="758" spans="1:6" ht="14.25">
      <c r="A758" s="13">
        <v>755</v>
      </c>
      <c r="B758" s="43" t="s">
        <v>1230</v>
      </c>
      <c r="C758" s="44" t="s">
        <v>1381</v>
      </c>
      <c r="D758" s="44" t="s">
        <v>1382</v>
      </c>
      <c r="E758" s="45">
        <v>319.58</v>
      </c>
      <c r="F758" s="18">
        <v>0</v>
      </c>
    </row>
    <row r="759" spans="1:6" ht="14.25">
      <c r="A759" s="13">
        <v>756</v>
      </c>
      <c r="B759" s="43" t="s">
        <v>1230</v>
      </c>
      <c r="C759" s="44" t="s">
        <v>1383</v>
      </c>
      <c r="D759" s="44" t="s">
        <v>1384</v>
      </c>
      <c r="E759" s="45">
        <v>680.92</v>
      </c>
      <c r="F759" s="18">
        <v>0</v>
      </c>
    </row>
    <row r="760" spans="1:6" ht="14.25">
      <c r="A760" s="13">
        <v>757</v>
      </c>
      <c r="B760" s="43" t="s">
        <v>1230</v>
      </c>
      <c r="C760" s="44" t="s">
        <v>1385</v>
      </c>
      <c r="D760" s="44" t="s">
        <v>1386</v>
      </c>
      <c r="E760" s="45">
        <v>1132.46</v>
      </c>
      <c r="F760" s="18">
        <v>0</v>
      </c>
    </row>
    <row r="761" spans="1:6" ht="14.25">
      <c r="A761" s="13">
        <v>758</v>
      </c>
      <c r="B761" s="43" t="s">
        <v>1230</v>
      </c>
      <c r="C761" s="44" t="s">
        <v>1387</v>
      </c>
      <c r="D761" s="44" t="s">
        <v>1388</v>
      </c>
      <c r="E761" s="45">
        <v>194341.34</v>
      </c>
      <c r="F761" s="18">
        <v>0</v>
      </c>
    </row>
    <row r="762" spans="1:6" ht="14.25">
      <c r="A762" s="13">
        <v>759</v>
      </c>
      <c r="B762" s="43" t="s">
        <v>1389</v>
      </c>
      <c r="C762" s="44" t="s">
        <v>1390</v>
      </c>
      <c r="D762" s="44" t="s">
        <v>1391</v>
      </c>
      <c r="E762" s="45">
        <v>588.7</v>
      </c>
      <c r="F762" s="18">
        <v>0</v>
      </c>
    </row>
    <row r="763" spans="1:6" ht="14.25">
      <c r="A763" s="13">
        <v>760</v>
      </c>
      <c r="B763" s="43" t="s">
        <v>1389</v>
      </c>
      <c r="C763" s="44" t="s">
        <v>1392</v>
      </c>
      <c r="D763" s="44" t="s">
        <v>1393</v>
      </c>
      <c r="E763" s="45">
        <v>20956.75</v>
      </c>
      <c r="F763" s="18">
        <v>0</v>
      </c>
    </row>
    <row r="764" spans="1:6" ht="14.25">
      <c r="A764" s="13">
        <v>761</v>
      </c>
      <c r="B764" s="43" t="s">
        <v>1389</v>
      </c>
      <c r="C764" s="44" t="s">
        <v>1394</v>
      </c>
      <c r="D764" s="44" t="s">
        <v>1395</v>
      </c>
      <c r="E764" s="45">
        <v>3010.3</v>
      </c>
      <c r="F764" s="18">
        <v>0</v>
      </c>
    </row>
    <row r="765" spans="1:6" ht="14.25">
      <c r="A765" s="13">
        <v>762</v>
      </c>
      <c r="B765" s="43" t="s">
        <v>1389</v>
      </c>
      <c r="C765" s="44" t="s">
        <v>1396</v>
      </c>
      <c r="D765" s="44" t="s">
        <v>1397</v>
      </c>
      <c r="E765" s="45">
        <v>740.08</v>
      </c>
      <c r="F765" s="18">
        <v>0</v>
      </c>
    </row>
    <row r="766" spans="1:6" ht="14.25">
      <c r="A766" s="13">
        <v>763</v>
      </c>
      <c r="B766" s="43" t="s">
        <v>1389</v>
      </c>
      <c r="C766" s="44" t="s">
        <v>1398</v>
      </c>
      <c r="D766" s="44" t="s">
        <v>1399</v>
      </c>
      <c r="E766" s="45">
        <v>2438.9</v>
      </c>
      <c r="F766" s="18">
        <v>0</v>
      </c>
    </row>
    <row r="767" spans="1:6" ht="14.25">
      <c r="A767" s="13">
        <v>764</v>
      </c>
      <c r="B767" s="43" t="s">
        <v>1389</v>
      </c>
      <c r="C767" s="44" t="s">
        <v>1400</v>
      </c>
      <c r="D767" s="44" t="s">
        <v>1401</v>
      </c>
      <c r="E767" s="45">
        <v>2006.5</v>
      </c>
      <c r="F767" s="18">
        <v>0</v>
      </c>
    </row>
    <row r="768" spans="1:6" ht="14.25">
      <c r="A768" s="13">
        <v>765</v>
      </c>
      <c r="B768" s="43" t="s">
        <v>1389</v>
      </c>
      <c r="C768" s="44" t="s">
        <v>1402</v>
      </c>
      <c r="D768" s="44" t="s">
        <v>1403</v>
      </c>
      <c r="E768" s="45">
        <v>21765.17</v>
      </c>
      <c r="F768" s="18">
        <v>0.0213</v>
      </c>
    </row>
    <row r="769" spans="1:6" ht="14.25">
      <c r="A769" s="13">
        <v>766</v>
      </c>
      <c r="B769" s="43" t="s">
        <v>1389</v>
      </c>
      <c r="C769" s="44" t="s">
        <v>1404</v>
      </c>
      <c r="D769" s="44" t="s">
        <v>1405</v>
      </c>
      <c r="E769" s="45">
        <v>10630.24</v>
      </c>
      <c r="F769" s="18">
        <v>0</v>
      </c>
    </row>
    <row r="770" spans="1:6" ht="14.25">
      <c r="A770" s="13">
        <v>767</v>
      </c>
      <c r="B770" s="43" t="s">
        <v>1389</v>
      </c>
      <c r="C770" s="44" t="s">
        <v>1406</v>
      </c>
      <c r="D770" s="44" t="s">
        <v>1407</v>
      </c>
      <c r="E770" s="45">
        <v>5835.4</v>
      </c>
      <c r="F770" s="18">
        <v>0</v>
      </c>
    </row>
    <row r="771" spans="1:6" ht="14.25">
      <c r="A771" s="13">
        <v>768</v>
      </c>
      <c r="B771" s="43" t="s">
        <v>1389</v>
      </c>
      <c r="C771" s="44" t="s">
        <v>1408</v>
      </c>
      <c r="D771" s="44" t="s">
        <v>1409</v>
      </c>
      <c r="E771" s="45">
        <v>22015.53</v>
      </c>
      <c r="F771" s="18">
        <v>0</v>
      </c>
    </row>
    <row r="772" spans="1:6" ht="14.25">
      <c r="A772" s="13">
        <v>769</v>
      </c>
      <c r="B772" s="43" t="s">
        <v>1389</v>
      </c>
      <c r="C772" s="44" t="s">
        <v>1410</v>
      </c>
      <c r="D772" s="44" t="s">
        <v>1411</v>
      </c>
      <c r="E772" s="45">
        <v>160</v>
      </c>
      <c r="F772" s="18">
        <v>0</v>
      </c>
    </row>
    <row r="773" spans="1:6" ht="14.25">
      <c r="A773" s="13">
        <v>770</v>
      </c>
      <c r="B773" s="43" t="s">
        <v>1389</v>
      </c>
      <c r="C773" s="44" t="s">
        <v>1412</v>
      </c>
      <c r="D773" s="44" t="s">
        <v>1413</v>
      </c>
      <c r="E773" s="45">
        <v>538.24</v>
      </c>
      <c r="F773" s="18">
        <v>0</v>
      </c>
    </row>
    <row r="774" spans="1:6" ht="14.25">
      <c r="A774" s="13">
        <v>771</v>
      </c>
      <c r="B774" s="43" t="s">
        <v>1389</v>
      </c>
      <c r="C774" s="44" t="s">
        <v>1414</v>
      </c>
      <c r="D774" s="44" t="s">
        <v>1415</v>
      </c>
      <c r="E774" s="45">
        <v>361</v>
      </c>
      <c r="F774" s="18">
        <v>0</v>
      </c>
    </row>
    <row r="775" spans="1:6" ht="14.25">
      <c r="A775" s="13">
        <v>772</v>
      </c>
      <c r="B775" s="43" t="s">
        <v>1389</v>
      </c>
      <c r="C775" s="44" t="s">
        <v>1416</v>
      </c>
      <c r="D775" s="44" t="s">
        <v>1417</v>
      </c>
      <c r="E775" s="45">
        <v>235.48</v>
      </c>
      <c r="F775" s="18">
        <v>0</v>
      </c>
    </row>
    <row r="776" spans="1:6" ht="14.25">
      <c r="A776" s="13">
        <v>773</v>
      </c>
      <c r="B776" s="43" t="s">
        <v>1389</v>
      </c>
      <c r="C776" s="44" t="s">
        <v>1418</v>
      </c>
      <c r="D776" s="44" t="s">
        <v>1419</v>
      </c>
      <c r="E776" s="45">
        <v>29050</v>
      </c>
      <c r="F776" s="18">
        <v>0</v>
      </c>
    </row>
    <row r="777" ht="14.25">
      <c r="E777" s="4">
        <f>SUM(E4:E776)</f>
        <v>5247665.070000002</v>
      </c>
    </row>
  </sheetData>
  <sheetProtection/>
  <autoFilter ref="A3:F777"/>
  <mergeCells count="2">
    <mergeCell ref="A1:F1"/>
    <mergeCell ref="A2:C2"/>
  </mergeCells>
  <dataValidations count="1">
    <dataValidation type="list" allowBlank="1" showInputMessage="1" showErrorMessage="1" sqref="B4:B377">
      <formula1>"开发区,保税区,高新区,东疆,生态城,塘沽,汉沽,大港"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盖玉_宝</cp:lastModifiedBy>
  <dcterms:created xsi:type="dcterms:W3CDTF">2020-03-07T19:01:00Z</dcterms:created>
  <dcterms:modified xsi:type="dcterms:W3CDTF">2020-07-09T07:45:37Z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