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5月十一批" sheetId="1" r:id="rId1"/>
  </sheets>
  <definedNames/>
  <calcPr fullCalcOnLoad="1"/>
</workbook>
</file>

<file path=xl/sharedStrings.xml><?xml version="1.0" encoding="utf-8"?>
<sst xmlns="http://schemas.openxmlformats.org/spreadsheetml/2006/main" count="2077" uniqueCount="1324">
  <si>
    <t>2020年5月第十一批拟享受失业保险费返还政策单位
公示名单</t>
  </si>
  <si>
    <t>单位：滨海新区人力资源和社会保障局</t>
  </si>
  <si>
    <t>单位:元</t>
  </si>
  <si>
    <t>序号</t>
  </si>
  <si>
    <t>审核区</t>
  </si>
  <si>
    <t>单位名称</t>
  </si>
  <si>
    <t>统一社会信用代码</t>
  </si>
  <si>
    <t>2019年减员率
5.5%</t>
  </si>
  <si>
    <t>补贴金额</t>
  </si>
  <si>
    <t>保税区</t>
  </si>
  <si>
    <t>中援进出口集团有限公司</t>
  </si>
  <si>
    <t>MA068WW74</t>
  </si>
  <si>
    <t>中铁六院集团(天津)工程设计审查咨询有限公司</t>
  </si>
  <si>
    <t>MA05T3RH9</t>
  </si>
  <si>
    <t>中商神州(天津)汽车销售服务有限公司</t>
  </si>
  <si>
    <t>MA05L1LL4</t>
  </si>
  <si>
    <t>中豪伟业(天津)国际贸易有限公司</t>
  </si>
  <si>
    <t>MA05LL2A8</t>
  </si>
  <si>
    <t>中安智城科技(天津)有限公司</t>
  </si>
  <si>
    <t>MA0723459</t>
  </si>
  <si>
    <t>正泰基业(天津)国际贸易有限公司</t>
  </si>
  <si>
    <t>679417709</t>
  </si>
  <si>
    <t>允能众创投资管理(天津)有限公司</t>
  </si>
  <si>
    <t>351542012</t>
  </si>
  <si>
    <t>有邦联德国际贸易(天津)有限公司</t>
  </si>
  <si>
    <t>681864612</t>
  </si>
  <si>
    <t>永明项目管理有限公司天津分公司</t>
  </si>
  <si>
    <t>MA06DG4P7</t>
  </si>
  <si>
    <t>移联佰汇(天津)网络技术有限公司</t>
  </si>
  <si>
    <t>300311679</t>
  </si>
  <si>
    <t>液化空气天津滨海有限公司</t>
  </si>
  <si>
    <t>777334608</t>
  </si>
  <si>
    <t>信誉通力(天津)信息技术有限公司</t>
  </si>
  <si>
    <t>600911414</t>
  </si>
  <si>
    <t>鑫宝丰国际物流(天津)有限公司</t>
  </si>
  <si>
    <t>718276591</t>
  </si>
  <si>
    <t>沃尔沃信息技术(天津)有限公司</t>
  </si>
  <si>
    <t>694088923</t>
  </si>
  <si>
    <t>万维通达(天津)国际物流有限公司</t>
  </si>
  <si>
    <t>328550348</t>
  </si>
  <si>
    <t>万顺盛世(天津)物流发展有限责任公司</t>
  </si>
  <si>
    <t>MA05LBBR7</t>
  </si>
  <si>
    <t>万电(天津)科技有限公司</t>
  </si>
  <si>
    <t>694063806</t>
  </si>
  <si>
    <t>通建质检技术服务(天津)有限公司</t>
  </si>
  <si>
    <t>660335340</t>
  </si>
  <si>
    <t>天津尊岳国际贸易有限公司</t>
  </si>
  <si>
    <t>MA06DL5W4</t>
  </si>
  <si>
    <t>天津自贸试验区天行保汽车销售服务有限公司</t>
  </si>
  <si>
    <t>MA05L46X5</t>
  </si>
  <si>
    <t>天津自贸区旺金海国际贸易有限公司</t>
  </si>
  <si>
    <t>091573516</t>
  </si>
  <si>
    <t>天津梓航酒店管理有限公司</t>
  </si>
  <si>
    <t>300352649</t>
  </si>
  <si>
    <t>天津众达物流有限公司</t>
  </si>
  <si>
    <t>069865782</t>
  </si>
  <si>
    <t>天津中运物流有限公司</t>
  </si>
  <si>
    <t>694067196</t>
  </si>
  <si>
    <t>天津中油海翔油田工程服务有限公司</t>
  </si>
  <si>
    <t>744021584</t>
  </si>
  <si>
    <t>天津中宣物业管理有限公司</t>
  </si>
  <si>
    <t>30040703X</t>
  </si>
  <si>
    <t>天津中天圣嘉国际贸易有限公司</t>
  </si>
  <si>
    <t>300389572</t>
  </si>
  <si>
    <t>天津中盛华润国际贸易有限公司</t>
  </si>
  <si>
    <t>79497237X</t>
  </si>
  <si>
    <t>天津中晟汽车服务有限公司</t>
  </si>
  <si>
    <t>MA05QM337</t>
  </si>
  <si>
    <t>天津中科利百科技发展有限公司</t>
  </si>
  <si>
    <t>550356298</t>
  </si>
  <si>
    <t>天津中冀源环保科技有限公司</t>
  </si>
  <si>
    <t>MA05K5R06</t>
  </si>
  <si>
    <t>天津中海鑫汽车贸易有限公司</t>
  </si>
  <si>
    <t>556534753</t>
  </si>
  <si>
    <t>天津志诚模具有限公司</t>
  </si>
  <si>
    <t>735487323</t>
  </si>
  <si>
    <t>天津指南针营销策划有限公司</t>
  </si>
  <si>
    <t>MA05L7R66</t>
  </si>
  <si>
    <t>天津韵必达快递有限公司</t>
  </si>
  <si>
    <t>055276338</t>
  </si>
  <si>
    <t>天津远创国际贸易有限公司</t>
  </si>
  <si>
    <t>578300413</t>
  </si>
  <si>
    <t>天津裕民笙国际贸易有限公司</t>
  </si>
  <si>
    <t>MA06N5175</t>
  </si>
  <si>
    <t>天津钰林国际贸易有限公司</t>
  </si>
  <si>
    <t>MA068X41X</t>
  </si>
  <si>
    <t>天津友邦德建筑装饰工程有限公司</t>
  </si>
  <si>
    <t>746654852</t>
  </si>
  <si>
    <t>天津永欣致远物流有限公司</t>
  </si>
  <si>
    <t>797276046</t>
  </si>
  <si>
    <t>天津永利安全技术服务有限公司</t>
  </si>
  <si>
    <t>559486988</t>
  </si>
  <si>
    <t>天津萤火虫文化传媒有限公司</t>
  </si>
  <si>
    <t>MA06CUFR6</t>
  </si>
  <si>
    <t>天津亿中投资有限公司</t>
  </si>
  <si>
    <t>687728099</t>
  </si>
  <si>
    <t>天津亿源达投资有限公司</t>
  </si>
  <si>
    <t>575110577</t>
  </si>
  <si>
    <t>天津亿通路捷汽车贸易有限公司</t>
  </si>
  <si>
    <t>MA05J5Q39</t>
  </si>
  <si>
    <t>天津亿速翰风国际贸易有限公司</t>
  </si>
  <si>
    <t>MA05XAD60</t>
  </si>
  <si>
    <t>天津宜凡达科技有限公司</t>
  </si>
  <si>
    <t>MA05NT380</t>
  </si>
  <si>
    <t>天津依航国际贸易有限公司</t>
  </si>
  <si>
    <t>MA05MB95X</t>
  </si>
  <si>
    <t>天津伊康生物科技发展有限公司</t>
  </si>
  <si>
    <t>MA05JMN1X</t>
  </si>
  <si>
    <t>天津一九一九科技有限公司</t>
  </si>
  <si>
    <t>MA05LWEW4</t>
  </si>
  <si>
    <t>天津兴远汽车贸易有限公司</t>
  </si>
  <si>
    <t>300645089</t>
  </si>
  <si>
    <t>天津鑫涛国际贸易有限公司</t>
  </si>
  <si>
    <t>MA05NQK64</t>
  </si>
  <si>
    <t>天津鑫晟供应链管理有限公司</t>
  </si>
  <si>
    <t>MA0758272</t>
  </si>
  <si>
    <t>天津鑫华锡物流有限公司</t>
  </si>
  <si>
    <t>091583749</t>
  </si>
  <si>
    <t>天津鑫奥华创科技有限公司</t>
  </si>
  <si>
    <t>MA05KWJ33</t>
  </si>
  <si>
    <t>天津薪阔财务咨询服务有限公司</t>
  </si>
  <si>
    <t>MA06Y3890</t>
  </si>
  <si>
    <t>天津新龙桥工程塑料有限公司</t>
  </si>
  <si>
    <t>764342553</t>
  </si>
  <si>
    <t>天津祥瑞腾达轮胎有限公司</t>
  </si>
  <si>
    <t>562690701</t>
  </si>
  <si>
    <t>天津祥奥万达国际贸易有限公司</t>
  </si>
  <si>
    <t>340969096</t>
  </si>
  <si>
    <t>天津湘琳盛昱商贸有限公司</t>
  </si>
  <si>
    <t>086592907</t>
  </si>
  <si>
    <t>天津熙麟工程有限公司</t>
  </si>
  <si>
    <t>758120516</t>
  </si>
  <si>
    <t>天津为浩企业管理咨询有限公司</t>
  </si>
  <si>
    <t>663086538</t>
  </si>
  <si>
    <t>天津通铁物流有限公司</t>
  </si>
  <si>
    <t>073143563</t>
  </si>
  <si>
    <t>天津通鉴结构技术工程有限公司</t>
  </si>
  <si>
    <t>79728840X</t>
  </si>
  <si>
    <t>天津天智天博科技有限公司</t>
  </si>
  <si>
    <t>MA05W8AK5</t>
  </si>
  <si>
    <t>天津天物国际贸易发展有限公司</t>
  </si>
  <si>
    <t>660309927</t>
  </si>
  <si>
    <t>天津天枫新材料科技有限公司</t>
  </si>
  <si>
    <t>578321206</t>
  </si>
  <si>
    <t>天津天得利化工贸易有限公司</t>
  </si>
  <si>
    <t>668826005</t>
  </si>
  <si>
    <t>天津天诚合信科技有限公司</t>
  </si>
  <si>
    <t>MA05K6U67</t>
  </si>
  <si>
    <t>天津碳基能源科技有限公司</t>
  </si>
  <si>
    <t>328571261</t>
  </si>
  <si>
    <t>天津泰德瑞嘉国际贸易有限公司</t>
  </si>
  <si>
    <t>583255418</t>
  </si>
  <si>
    <t>天津速洋国际货运代理有限公司</t>
  </si>
  <si>
    <t>MA05K71C4</t>
  </si>
  <si>
    <t>天津思远国际贸易有限公司</t>
  </si>
  <si>
    <t>MA06Y0382</t>
  </si>
  <si>
    <t>天津思诺达国际货运代理有限公司</t>
  </si>
  <si>
    <t>671481482</t>
  </si>
  <si>
    <t>天津市中汽伟佳国际贸易有限公司</t>
  </si>
  <si>
    <t>730367197</t>
  </si>
  <si>
    <t>天津市中煤工业设备有限公司</t>
  </si>
  <si>
    <t>752248391</t>
  </si>
  <si>
    <t>天津市禹诚钢铁贸易有限公司</t>
  </si>
  <si>
    <t>684737387</t>
  </si>
  <si>
    <t>天津市邮电设计院有限责任公司</t>
  </si>
  <si>
    <t>239015677</t>
  </si>
  <si>
    <t>天津市优构图软件科技有限公司</t>
  </si>
  <si>
    <t>MA05J5JN8</t>
  </si>
  <si>
    <t>天津市亿鹏达国际货运代理有限公司</t>
  </si>
  <si>
    <t>300476203</t>
  </si>
  <si>
    <t>天津市祎祥科技发展有限公司</t>
  </si>
  <si>
    <t>066891424</t>
  </si>
  <si>
    <t>天津市信睿达建筑工程有限公司</t>
  </si>
  <si>
    <t>093462262</t>
  </si>
  <si>
    <t>天津市唯峰物流有限公司</t>
  </si>
  <si>
    <t>556546092</t>
  </si>
  <si>
    <t>天津市顺康科技发展有限公司</t>
  </si>
  <si>
    <t>30065599X</t>
  </si>
  <si>
    <t>天津市三奇丰进出口有限公司</t>
  </si>
  <si>
    <t>727532964</t>
  </si>
  <si>
    <t>天津市侨圆智企业管理咨询有限公司</t>
  </si>
  <si>
    <t>MA06U9190</t>
  </si>
  <si>
    <t>天津市启航扬帆建筑装饰工程有限公司</t>
  </si>
  <si>
    <t>MA069F6L2</t>
  </si>
  <si>
    <t>天津市普兰尼企业管理咨询有限公司</t>
  </si>
  <si>
    <t>086589791</t>
  </si>
  <si>
    <t>天津市联众世纪教育信息咨询有限公司</t>
  </si>
  <si>
    <t>MA07G1118</t>
  </si>
  <si>
    <t>天津市玖盛唐国际货运代理有限公司</t>
  </si>
  <si>
    <t>340883284</t>
  </si>
  <si>
    <t>天津市泓宇达科技发展有限公司</t>
  </si>
  <si>
    <t>093604865</t>
  </si>
  <si>
    <t>天津市恒达润商贸有限公司</t>
  </si>
  <si>
    <t>783327519</t>
  </si>
  <si>
    <t>天津市贺旭房地产经纪有限公司</t>
  </si>
  <si>
    <t>MA05KNYC8</t>
  </si>
  <si>
    <t>天津市海运通进出口有限公司</t>
  </si>
  <si>
    <t>575133146</t>
  </si>
  <si>
    <t>天津市广康德商贸有限公司</t>
  </si>
  <si>
    <t>764336225</t>
  </si>
  <si>
    <t>天津市广铖恒业商贸有限公司</t>
  </si>
  <si>
    <t>MA05LQF37</t>
  </si>
  <si>
    <t>天津市福盈置业有限公司</t>
  </si>
  <si>
    <t>718297835</t>
  </si>
  <si>
    <t>天津市安洋船务工程有限公司</t>
  </si>
  <si>
    <t>718295303</t>
  </si>
  <si>
    <t>天津世瑞达机械进出口有限公司</t>
  </si>
  <si>
    <t>671476456</t>
  </si>
  <si>
    <t>天津世爵国际贸易有限公司</t>
  </si>
  <si>
    <t>300349714</t>
  </si>
  <si>
    <t>天津拾起卖科技有限公司</t>
  </si>
  <si>
    <t>340930052</t>
  </si>
  <si>
    <t>天津盛淼供应链有限公司</t>
  </si>
  <si>
    <t>MA06DBA23</t>
  </si>
  <si>
    <t>天津盛德行科技有限公司空港经济区分公司</t>
  </si>
  <si>
    <t>MA05M3QJ0</t>
  </si>
  <si>
    <t>天津森美嘉华物流有限公司</t>
  </si>
  <si>
    <t>694097256</t>
  </si>
  <si>
    <t>天津三江汇通国际贸易有限公司</t>
  </si>
  <si>
    <t>679442322</t>
  </si>
  <si>
    <t>天津赛科技术开发有限公司</t>
  </si>
  <si>
    <t>754840161</t>
  </si>
  <si>
    <t>天津睿骐建筑工程有限公司</t>
  </si>
  <si>
    <t>075942211</t>
  </si>
  <si>
    <t>天津睿捷兴汽车销售有限公司</t>
  </si>
  <si>
    <t>07960501X</t>
  </si>
  <si>
    <t>天津瑞灵石油设备股份有限公司</t>
  </si>
  <si>
    <t>794993445</t>
  </si>
  <si>
    <t>天津瑞吉国际贸易有限公司</t>
  </si>
  <si>
    <t>MA05Y94L9</t>
  </si>
  <si>
    <t>天津瑞德汽车贸易有限公司</t>
  </si>
  <si>
    <t>MA05KCCT7</t>
  </si>
  <si>
    <t>天津瑞驰金属制品有限公司</t>
  </si>
  <si>
    <t>746698329</t>
  </si>
  <si>
    <t>天津容数科技发展有限公司</t>
  </si>
  <si>
    <t>592920715</t>
  </si>
  <si>
    <t>天津荣森汽车贸易有限公司</t>
  </si>
  <si>
    <t>MA05KLAK5</t>
  </si>
  <si>
    <t>天津桥水财务咨询有限公司</t>
  </si>
  <si>
    <t>MA06DX2N4</t>
  </si>
  <si>
    <t>天津桥朗国际贸易有限公司</t>
  </si>
  <si>
    <t>328643739</t>
  </si>
  <si>
    <t>天津锵远再生资源有限公司</t>
  </si>
  <si>
    <t>MA05RTDF3</t>
  </si>
  <si>
    <t>天津乾海物流有限公司</t>
  </si>
  <si>
    <t>300705344</t>
  </si>
  <si>
    <t>天津奇华环宇科技有限公司</t>
  </si>
  <si>
    <t>MA05K07EX</t>
  </si>
  <si>
    <t>天津普东科技有限公司</t>
  </si>
  <si>
    <t>660300594</t>
  </si>
  <si>
    <t>天津欧美加汽车贸易有限公司</t>
  </si>
  <si>
    <t>MA06K1194</t>
  </si>
  <si>
    <t>天津诺曼国际贸易有限公司</t>
  </si>
  <si>
    <t>MA06A6KD7</t>
  </si>
  <si>
    <t>天津农垦博纳影视投资有限公司</t>
  </si>
  <si>
    <t>592940193</t>
  </si>
  <si>
    <t>天津奈特龙科技发展有限公司</t>
  </si>
  <si>
    <t>789385058</t>
  </si>
  <si>
    <t>天津敏捷云科技有限公司</t>
  </si>
  <si>
    <t>300360809</t>
  </si>
  <si>
    <t>天津淼远商业保理有限公司</t>
  </si>
  <si>
    <t>MA06FRR50</t>
  </si>
  <si>
    <t>天津美昱茗广告有限公司</t>
  </si>
  <si>
    <t>086589580</t>
  </si>
  <si>
    <t>天津美津和众国际贸易有限公司</t>
  </si>
  <si>
    <t>MA05K71KX</t>
  </si>
  <si>
    <t>天津昴奇商贸有限公司</t>
  </si>
  <si>
    <t>679444264</t>
  </si>
  <si>
    <t>天津麦盛文化传播有限公司</t>
  </si>
  <si>
    <t>300498509</t>
  </si>
  <si>
    <t>天津绿野新材料科技有限公司</t>
  </si>
  <si>
    <t>780321576</t>
  </si>
  <si>
    <t>天津绿动未来能源管理有限公司</t>
  </si>
  <si>
    <t>MA05Q1F79</t>
  </si>
  <si>
    <t>天津路洋国际贸易有限公司</t>
  </si>
  <si>
    <t>697446298</t>
  </si>
  <si>
    <t>天津路捷汽车贸易有限公司</t>
  </si>
  <si>
    <t>052071409</t>
  </si>
  <si>
    <t>天津鲁凯科技发展有限公司</t>
  </si>
  <si>
    <t>MA05NU9KX</t>
  </si>
  <si>
    <t>天津荣香山物流有限公司</t>
  </si>
  <si>
    <t>MA05LKCN5</t>
  </si>
  <si>
    <t>天津中散船舶管理有限公司</t>
  </si>
  <si>
    <t>694095269</t>
  </si>
  <si>
    <t>天津远洋基马克斯国际船舶管理有限公司</t>
  </si>
  <si>
    <t>786397416</t>
  </si>
  <si>
    <t>天津新里程国际物流有限公司</t>
  </si>
  <si>
    <t>74138067X</t>
  </si>
  <si>
    <t>天津新里程国际货运代理有限公司</t>
  </si>
  <si>
    <t>天津新海国际船舶管理有限公司</t>
  </si>
  <si>
    <t>78031937X</t>
  </si>
  <si>
    <t>天津新里程投资有限公司</t>
  </si>
  <si>
    <t>75484316X</t>
  </si>
  <si>
    <t>天津新里程航运有限公司</t>
  </si>
  <si>
    <t>太航达（天津）供应链管理有限公司</t>
  </si>
  <si>
    <t>艺威(天津)汽车科技有限公司</t>
  </si>
  <si>
    <t>MA05UL571</t>
  </si>
  <si>
    <t>欧艾斯设施管理服务(天津)有限公司</t>
  </si>
  <si>
    <t>天津港保税区天瑞物流有限公司</t>
  </si>
  <si>
    <t>天津中集集装箱有限公司</t>
  </si>
  <si>
    <t>大港</t>
  </si>
  <si>
    <t>铸源量子（天津）科技有限公司</t>
  </si>
  <si>
    <t>MA069TMG1</t>
  </si>
  <si>
    <t>长城鑫源(天津)道路工程有限公司</t>
  </si>
  <si>
    <t>666104420</t>
  </si>
  <si>
    <t>天津中远防腐保温工程有限公司</t>
  </si>
  <si>
    <t>093462852</t>
  </si>
  <si>
    <t>天津奕成科技有限公司</t>
  </si>
  <si>
    <t>MA06BKFR3</t>
  </si>
  <si>
    <t>天津君合电子有限公司</t>
  </si>
  <si>
    <t>562666082</t>
  </si>
  <si>
    <t>天津市滨海新区盐汪子杂鱼馆</t>
  </si>
  <si>
    <t>MA05WHGK8</t>
  </si>
  <si>
    <t>天津市滨海新区大港鉴古斋酒楼</t>
  </si>
  <si>
    <t>L05988030</t>
  </si>
  <si>
    <t>天津市大地实验幼儿园</t>
  </si>
  <si>
    <t>738477040</t>
  </si>
  <si>
    <t>天津市滨海新区聚鼎工程造价咨询中心</t>
  </si>
  <si>
    <t>MA06E0RQ3</t>
  </si>
  <si>
    <t>天津市世纪晨曦科技发展有限公司</t>
  </si>
  <si>
    <t>681858183</t>
  </si>
  <si>
    <t>天津市滨海新区务实第四幼儿园</t>
  </si>
  <si>
    <t>300591754</t>
  </si>
  <si>
    <t>天津市滨海新区务实第六幼儿园</t>
  </si>
  <si>
    <t>777338270</t>
  </si>
  <si>
    <t>民进天津市滨海新区务实第一幼儿园</t>
  </si>
  <si>
    <t>794965524</t>
  </si>
  <si>
    <t>天津市滨海新区大港弗雷德里克幼儿园</t>
  </si>
  <si>
    <t>05528766X</t>
  </si>
  <si>
    <t>天津圣晖建筑装饰有限公司</t>
  </si>
  <si>
    <t>783336685</t>
  </si>
  <si>
    <t>天津准成科技有限公司</t>
  </si>
  <si>
    <t>694070133</t>
  </si>
  <si>
    <t>天津市倾心技术开发有限公司</t>
  </si>
  <si>
    <t>700584182</t>
  </si>
  <si>
    <t>天津雅昌广告有限公司</t>
  </si>
  <si>
    <t>天津市恒泰混凝土有限公司</t>
  </si>
  <si>
    <t>天津市鹏伟达商贸有限公司</t>
  </si>
  <si>
    <t>MA05MFDC3</t>
  </si>
  <si>
    <t>天津市易品物业管理有限公司</t>
  </si>
  <si>
    <t>天津琪晟达物流有限公司</t>
  </si>
  <si>
    <t>MA05L5QT2</t>
  </si>
  <si>
    <t>天津宇润建设工程有限公司</t>
  </si>
  <si>
    <t>MA06FU2M9</t>
  </si>
  <si>
    <t>天津市博识自动化技术有限公司</t>
  </si>
  <si>
    <t>天津奥尔森物流有限公司</t>
  </si>
  <si>
    <t>MA05JAPE6</t>
  </si>
  <si>
    <t>天津滨海新区港运建筑安装工程有限公司</t>
  </si>
  <si>
    <t>天津大港油田联信建筑工程有限公司</t>
  </si>
  <si>
    <t>天津市大港油田鹏翔精细化工有限公司</t>
  </si>
  <si>
    <t>天津大港金泰轴瓦有限责任公司</t>
  </si>
  <si>
    <t>天津市易品商业管理有限公司</t>
  </si>
  <si>
    <t>天津市宏宇天翔科技有限公司</t>
  </si>
  <si>
    <t>华夏线路板(天津)有限公司</t>
  </si>
  <si>
    <t>天津滨海奥源国际贸易有限公司</t>
  </si>
  <si>
    <t>天津大港油田长虹建设工程服务中心</t>
  </si>
  <si>
    <t>天津市易品建设发展有限公司</t>
  </si>
  <si>
    <t>天津鑫车之福汽车修理有限公司</t>
  </si>
  <si>
    <t>天津兆丰机械设备租赁有限公司</t>
  </si>
  <si>
    <t>MA05R3CL5</t>
  </si>
  <si>
    <t>天津市声达电子科技发展有限公司</t>
  </si>
  <si>
    <t>天津亨鑫化工销售有限公司</t>
  </si>
  <si>
    <t>天津市天奇石油机械股份合作公司</t>
  </si>
  <si>
    <t>天津市顺华化工有限公司</t>
  </si>
  <si>
    <t>天津泛茵德泰石油环保科技发展股份有限公司</t>
  </si>
  <si>
    <t>MA0716099</t>
  </si>
  <si>
    <t>天津市仕杰达能源技术开发有限公司</t>
  </si>
  <si>
    <t>天津港琪物流有限公司</t>
  </si>
  <si>
    <t>天津市海港物业管理服务有限公司</t>
  </si>
  <si>
    <t>天津晶工微晶石建材有限公司</t>
  </si>
  <si>
    <t>天津市同信达汽车销售有限公司</t>
  </si>
  <si>
    <t>30079878X</t>
  </si>
  <si>
    <t>天津港城盛大建筑工程有限公司</t>
  </si>
  <si>
    <t>天津海泰科科技有限公司</t>
  </si>
  <si>
    <t>天津市达安特工程检测有限公司</t>
  </si>
  <si>
    <t>天津万驰机械设备租赁有限公司</t>
  </si>
  <si>
    <t>MA05L3KU7</t>
  </si>
  <si>
    <t>天津市水立方建筑工程有限公司</t>
  </si>
  <si>
    <t>684737547</t>
  </si>
  <si>
    <t>东疆</t>
  </si>
  <si>
    <t>天津迈泰博有限公司</t>
  </si>
  <si>
    <t>MA0778679</t>
  </si>
  <si>
    <t>天津昆仑天山国际贸易有限公司</t>
  </si>
  <si>
    <t>079614645</t>
  </si>
  <si>
    <t>天津玖富国际物流有限公司</t>
  </si>
  <si>
    <t>575115714</t>
  </si>
  <si>
    <t>天津金土融资租赁有限公司</t>
  </si>
  <si>
    <t>MA05XNQ93</t>
  </si>
  <si>
    <t>天津捷海集运国际货运代理有限公司</t>
  </si>
  <si>
    <t>MA05K6J24</t>
  </si>
  <si>
    <t>天津港远航散货码头有限公司</t>
  </si>
  <si>
    <t>770637868</t>
  </si>
  <si>
    <t>天津港远航国际矿石码头有限公司</t>
  </si>
  <si>
    <t>596110410</t>
  </si>
  <si>
    <t>中天联合国际融资租赁有限公司</t>
  </si>
  <si>
    <t>MA05KAW36</t>
  </si>
  <si>
    <t>中茂国际商业保理有限公司</t>
  </si>
  <si>
    <t>07590176X</t>
  </si>
  <si>
    <t>中康国驰（天津）实业有限公司</t>
  </si>
  <si>
    <t>MA05XY5E0</t>
  </si>
  <si>
    <t>祥瑞通国际商业保理有限公司</t>
  </si>
  <si>
    <t>MA05JECT7</t>
  </si>
  <si>
    <t>天津自贸区中冶立仁国际贸易有限公司</t>
  </si>
  <si>
    <t>341030726</t>
  </si>
  <si>
    <t>天津亿能达国际贸易有限公司</t>
  </si>
  <si>
    <t>073111895</t>
  </si>
  <si>
    <t>天津祎童源资产管理有限公司</t>
  </si>
  <si>
    <t>328547368</t>
  </si>
  <si>
    <t>天津星通供应链管理有限公司</t>
  </si>
  <si>
    <t>MA05Y5WY2</t>
  </si>
  <si>
    <t>天津鑫三利集装箱服务有限公司</t>
  </si>
  <si>
    <t>589757072</t>
  </si>
  <si>
    <t>天津泰特汽车销售有限公司</t>
  </si>
  <si>
    <t>578343376</t>
  </si>
  <si>
    <t>天津尚粮网络科技有限公司</t>
  </si>
  <si>
    <t>MA05X2A94</t>
  </si>
  <si>
    <t>天津履合报关有限公司</t>
  </si>
  <si>
    <t>MA05NDHG1</t>
  </si>
  <si>
    <t>高新区</t>
  </si>
  <si>
    <t>伟业创展（天津）展览有限公司</t>
  </si>
  <si>
    <t>68186935X</t>
  </si>
  <si>
    <t>天津市哈娜国际贸易有限公司</t>
  </si>
  <si>
    <t>340968421</t>
  </si>
  <si>
    <t>富通昭和线缆（天津）有限公司</t>
  </si>
  <si>
    <t>586426497</t>
  </si>
  <si>
    <t>天津意六巴信息技术有限公司</t>
  </si>
  <si>
    <t>MA0716902</t>
  </si>
  <si>
    <t>天津知音网络科技有限公司</t>
  </si>
  <si>
    <t>093761211</t>
  </si>
  <si>
    <t>天津正方视觉科技有限公司</t>
  </si>
  <si>
    <t>MA05K92K1</t>
  </si>
  <si>
    <t>中煤国际租赁有限公司</t>
  </si>
  <si>
    <t>598708475</t>
  </si>
  <si>
    <t>天津铭扬机电工程有限公司</t>
  </si>
  <si>
    <t>340977643</t>
  </si>
  <si>
    <t>天津市美悦康商贸有限公司</t>
  </si>
  <si>
    <t>697440259</t>
  </si>
  <si>
    <t>天津市美睦科技有限公司</t>
  </si>
  <si>
    <t>MA05N0752</t>
  </si>
  <si>
    <t>天津力特机电安装有限公司</t>
  </si>
  <si>
    <t>MA0786548</t>
  </si>
  <si>
    <t>富通集团（天津）超导技术应用有限公司</t>
  </si>
  <si>
    <t>572323462</t>
  </si>
  <si>
    <t>天津恒兴物业管理有限公司</t>
  </si>
  <si>
    <t>MA07F1745</t>
  </si>
  <si>
    <t>网悦（天津）科技有限公司</t>
  </si>
  <si>
    <t>MA06CBWR2</t>
  </si>
  <si>
    <t>沃畉（天津）农业科技发展有限公司</t>
  </si>
  <si>
    <t>300491892</t>
  </si>
  <si>
    <t>富通集团（天津）置业有限公司</t>
  </si>
  <si>
    <t>569307656</t>
  </si>
  <si>
    <t>天津盛世笔特模型设计有限公司</t>
  </si>
  <si>
    <t>675993768</t>
  </si>
  <si>
    <t>天津富金泰科技有限公司</t>
  </si>
  <si>
    <t>MA05PKY5X</t>
  </si>
  <si>
    <t>杭州富通线缆销售有限公司天津第二分公司</t>
  </si>
  <si>
    <t>058730663</t>
  </si>
  <si>
    <t>天津市捷邦汽车修理服务有限公司</t>
  </si>
  <si>
    <t>MA05M75J8</t>
  </si>
  <si>
    <t>天津市兆瑞测控技术有限公司</t>
  </si>
  <si>
    <t>732798863</t>
  </si>
  <si>
    <t>天津鑫江绿源商贸有限公司</t>
  </si>
  <si>
    <t>MA06H2414</t>
  </si>
  <si>
    <t>天津豪亿祥科技有限公司</t>
  </si>
  <si>
    <t>MA05JNKL7</t>
  </si>
  <si>
    <t>天津领智科技有限公司</t>
  </si>
  <si>
    <t>575131685</t>
  </si>
  <si>
    <t>谱天（天津）生物科技有限公司</t>
  </si>
  <si>
    <t>093569369</t>
  </si>
  <si>
    <t>天津市康贝科技有限公司</t>
  </si>
  <si>
    <t>738458966</t>
  </si>
  <si>
    <t>天津市赛盟医疗科技有限公司</t>
  </si>
  <si>
    <t>718210138</t>
  </si>
  <si>
    <t>天津市龙安科技发展有限公司</t>
  </si>
  <si>
    <t>572319615</t>
  </si>
  <si>
    <t>天津谷堆生物医药科技有限公司</t>
  </si>
  <si>
    <t>559484608</t>
  </si>
  <si>
    <t>天津天印世纪建筑工程有限公司</t>
  </si>
  <si>
    <t>598729612</t>
  </si>
  <si>
    <t>天津顺得来机械工程有限公司</t>
  </si>
  <si>
    <t>MA05JCK64</t>
  </si>
  <si>
    <t>天津市鑫睿保洁服务有限公司</t>
  </si>
  <si>
    <t>MA05JP7U3</t>
  </si>
  <si>
    <t>天津赛德美新能源科技有限公司</t>
  </si>
  <si>
    <t>MA05PPK38</t>
  </si>
  <si>
    <t>天津市世平科技有限公司</t>
  </si>
  <si>
    <t>559480965</t>
  </si>
  <si>
    <t>天津世纪圣百特商贸股份有限公司</t>
  </si>
  <si>
    <t>663077762</t>
  </si>
  <si>
    <t>天津壹生环保科技有限公司</t>
  </si>
  <si>
    <t>668810169</t>
  </si>
  <si>
    <t>天津市滨海新区福林灯具店</t>
  </si>
  <si>
    <t>MA069BPR1</t>
  </si>
  <si>
    <t>天津斯科赛斯工程技术有限公司</t>
  </si>
  <si>
    <t>MA05X35P6</t>
  </si>
  <si>
    <t>天津树德惠康医疗信息咨询有限公司</t>
  </si>
  <si>
    <t>MA069L64X</t>
  </si>
  <si>
    <t>天津市子德科技有限公司</t>
  </si>
  <si>
    <t>MA05KRB12</t>
  </si>
  <si>
    <t>天津市长天科技有限公司</t>
  </si>
  <si>
    <t>770623503</t>
  </si>
  <si>
    <t>天津市云维商贸有限公司</t>
  </si>
  <si>
    <t>749148584</t>
  </si>
  <si>
    <t>天津市育琪生物技术有限公司</t>
  </si>
  <si>
    <t>56265695X</t>
  </si>
  <si>
    <t>天津市盈飞信息技术有限公司</t>
  </si>
  <si>
    <t>583286038</t>
  </si>
  <si>
    <t>天津市英亚电子技术有限公司</t>
  </si>
  <si>
    <t>732830675</t>
  </si>
  <si>
    <t>天津市新岭电子技术有限公司</t>
  </si>
  <si>
    <t>722976136</t>
  </si>
  <si>
    <t>天津市天悦家居用品有限公司</t>
  </si>
  <si>
    <t>75813984X</t>
  </si>
  <si>
    <t>天津市天大北洋软件开发有限公司</t>
  </si>
  <si>
    <t>773627286</t>
  </si>
  <si>
    <t>天津市数联新创科技有限公司</t>
  </si>
  <si>
    <t>746691194</t>
  </si>
  <si>
    <t>天津市食得缘餐饮管理有限公司</t>
  </si>
  <si>
    <t>666102265</t>
  </si>
  <si>
    <t>天津市森宇建筑技术法律咨询有限公司</t>
  </si>
  <si>
    <t>712897020</t>
  </si>
  <si>
    <t>天津市瑞普电子仪器公司</t>
  </si>
  <si>
    <t>103180032</t>
  </si>
  <si>
    <t>天津市瑞林热工设备技术有限公司</t>
  </si>
  <si>
    <t>746667303</t>
  </si>
  <si>
    <t>天津市荣和峰景光电科技有限公司</t>
  </si>
  <si>
    <t>MA06EKGC3</t>
  </si>
  <si>
    <t>阿希姆商贸(天津)有限公司</t>
  </si>
  <si>
    <t>668815891</t>
  </si>
  <si>
    <t>天津中电环宇能源科技有限公司</t>
  </si>
  <si>
    <t>061246100</t>
  </si>
  <si>
    <t>天津宇迪智能技术有限公司</t>
  </si>
  <si>
    <t>592938085</t>
  </si>
  <si>
    <t>天津尤美医疗科技有限公司</t>
  </si>
  <si>
    <t>MA05XHE07</t>
  </si>
  <si>
    <t>天津新昱东方科技有限公司</t>
  </si>
  <si>
    <t>MA0794505</t>
  </si>
  <si>
    <t>天津微旋风科技有限公司</t>
  </si>
  <si>
    <t>351558807</t>
  </si>
  <si>
    <t>天津天优科技股份有限公司</t>
  </si>
  <si>
    <t>055288777</t>
  </si>
  <si>
    <t>天津市新谷企业管理咨询有限公司</t>
  </si>
  <si>
    <t>MA0692TCX</t>
  </si>
  <si>
    <t>天津市卡瑞斯电力设备技术有限公司</t>
  </si>
  <si>
    <t>744013859</t>
  </si>
  <si>
    <t>天津市好洁机电工程有限公司</t>
  </si>
  <si>
    <t>328650509</t>
  </si>
  <si>
    <t>天津尚领教育信息咨询有限公司</t>
  </si>
  <si>
    <t>MA05MKY02</t>
  </si>
  <si>
    <t>天津瑟威兰斯科技有限公司</t>
  </si>
  <si>
    <t>341066702</t>
  </si>
  <si>
    <t>天津美家美居装饰工程有限公司</t>
  </si>
  <si>
    <t>MA05LJDB0</t>
  </si>
  <si>
    <t>天津绿色时代餐饮有限公司</t>
  </si>
  <si>
    <t>773626208</t>
  </si>
  <si>
    <t>天津连控科技有限公司</t>
  </si>
  <si>
    <t>MA05Q6T47</t>
  </si>
  <si>
    <t>天津华阳新成科技有限公司</t>
  </si>
  <si>
    <t>300396158</t>
  </si>
  <si>
    <t>天津高新区清大东方消防职业培训学校</t>
  </si>
  <si>
    <t>MJ0635566</t>
  </si>
  <si>
    <t>天津北斗天讯科技有限公司</t>
  </si>
  <si>
    <t>MA05LJQF6</t>
  </si>
  <si>
    <t>天津市合运电子科技发展有限公司</t>
  </si>
  <si>
    <t>730359576</t>
  </si>
  <si>
    <t>天津市丹联科技有限公司</t>
  </si>
  <si>
    <t>079608886</t>
  </si>
  <si>
    <t>天津三泰晟驰科技股份有限公司</t>
  </si>
  <si>
    <t>600866246</t>
  </si>
  <si>
    <t>天津开泰伟业科技发展有限公司</t>
  </si>
  <si>
    <t>749116910</t>
  </si>
  <si>
    <t>天津岩石科技有限公司</t>
  </si>
  <si>
    <t>328554672</t>
  </si>
  <si>
    <t>天津华苑民众健检门诊部有限责任公司</t>
  </si>
  <si>
    <t>093114604</t>
  </si>
  <si>
    <t>天津约尔克机械设备有限公司</t>
  </si>
  <si>
    <t>673721611</t>
  </si>
  <si>
    <t>天津阜远科技有限公司</t>
  </si>
  <si>
    <t>786385116</t>
  </si>
  <si>
    <t>天津祖海文化传播有限公司</t>
  </si>
  <si>
    <t>MA05T01P0</t>
  </si>
  <si>
    <t>天津市申盛昌商贸有限公司</t>
  </si>
  <si>
    <t>559472084</t>
  </si>
  <si>
    <t>天津市河西区和玺尚家木门销售中心</t>
  </si>
  <si>
    <t>L52267340</t>
  </si>
  <si>
    <t>天津丝路精英教育科技有限公司</t>
  </si>
  <si>
    <t>MA05RXKE0</t>
  </si>
  <si>
    <t>天津市品源同创商贸有限公司</t>
  </si>
  <si>
    <t>56267500X</t>
  </si>
  <si>
    <t>天津市众益合商贸有限公司</t>
  </si>
  <si>
    <t>MA05M8M11</t>
  </si>
  <si>
    <t>天津宏兆科技发展有限公司</t>
  </si>
  <si>
    <t>592930673</t>
  </si>
  <si>
    <t>天津市艺缘阁商务服务有限公司</t>
  </si>
  <si>
    <t>MA0756779</t>
  </si>
  <si>
    <t>天津海泰建工工程质检有限公司</t>
  </si>
  <si>
    <t>581329997</t>
  </si>
  <si>
    <t>天津海东科技发展有限公司</t>
  </si>
  <si>
    <t>697425681</t>
  </si>
  <si>
    <t>天津海达上恒科技发展有限公司</t>
  </si>
  <si>
    <t>697440427</t>
  </si>
  <si>
    <t>天津国瑞检测技术有限公司</t>
  </si>
  <si>
    <t>MA05UE9Y9</t>
  </si>
  <si>
    <t>天津格曼文化传播有限公司</t>
  </si>
  <si>
    <t>091596523</t>
  </si>
  <si>
    <t>天津福泽韦尔科技有限公司</t>
  </si>
  <si>
    <t>58642044X</t>
  </si>
  <si>
    <t>天津封优特科技有限公司</t>
  </si>
  <si>
    <t>566117523</t>
  </si>
  <si>
    <t>天津方联科技发展有限公司</t>
  </si>
  <si>
    <t>78034193X</t>
  </si>
  <si>
    <t>天津恩卓尼尔科技有限公司</t>
  </si>
  <si>
    <t>083031936</t>
  </si>
  <si>
    <t>天津东之信科技有限公司</t>
  </si>
  <si>
    <t>MA06DEXYX</t>
  </si>
  <si>
    <t>天津东远环保科技有限公司</t>
  </si>
  <si>
    <t>553406473</t>
  </si>
  <si>
    <t>天津东元新技术开发有限公司</t>
  </si>
  <si>
    <t>MA05W18G0</t>
  </si>
  <si>
    <t>天津迪纳威科技有限公司</t>
  </si>
  <si>
    <t>596123940</t>
  </si>
  <si>
    <t>天津道辰医疗器械有限公司</t>
  </si>
  <si>
    <t>061207793</t>
  </si>
  <si>
    <t>天津达泽信息技术有限公司</t>
  </si>
  <si>
    <t>MA05NPUP0</t>
  </si>
  <si>
    <t>天津出奇网络科技有限公司</t>
  </si>
  <si>
    <t>MA05K02L5</t>
  </si>
  <si>
    <t>天津宠颐生关爱宠物医院有限公司</t>
  </si>
  <si>
    <t>300665717</t>
  </si>
  <si>
    <t>天津博朗科技发展有限公司</t>
  </si>
  <si>
    <t>754806406</t>
  </si>
  <si>
    <t>天津兴创信息科技有限公司</t>
  </si>
  <si>
    <t>MA05J81Q6</t>
  </si>
  <si>
    <t>天津星光神州数码科技发展有限公司</t>
  </si>
  <si>
    <t>758147233</t>
  </si>
  <si>
    <t>天津新宇华创科技有限公司</t>
  </si>
  <si>
    <t>MA05P8U00</t>
  </si>
  <si>
    <t>天津新技术产业园区天博科工贸有限公司</t>
  </si>
  <si>
    <t>700438345</t>
  </si>
  <si>
    <t>天津希捷软件有限公司</t>
  </si>
  <si>
    <t>596100124</t>
  </si>
  <si>
    <t>天津物联云汇科技有限公司</t>
  </si>
  <si>
    <t>073130498</t>
  </si>
  <si>
    <t>天津威高军盛科技有限公司</t>
  </si>
  <si>
    <t>064012721</t>
  </si>
  <si>
    <t>天津网泰君悦信息技术有限公司</t>
  </si>
  <si>
    <t>300776556</t>
  </si>
  <si>
    <t>天津万禾网外贸综合服务管理有限公司</t>
  </si>
  <si>
    <t>MA05N8JE4</t>
  </si>
  <si>
    <t>天津万创欧泰信息技术有限公司</t>
  </si>
  <si>
    <t>07310023X</t>
  </si>
  <si>
    <t>天津童诺科技发展有限公司</t>
  </si>
  <si>
    <t>MA069AB33</t>
  </si>
  <si>
    <t>天津通广集团振通电子有限公司</t>
  </si>
  <si>
    <t>761298956</t>
  </si>
  <si>
    <t>天津天喜科技有限公司</t>
  </si>
  <si>
    <t>MA06AE443</t>
  </si>
  <si>
    <t>天津天汇天龙锯业科技有限公司</t>
  </si>
  <si>
    <t>668847412</t>
  </si>
  <si>
    <t>天津天电清源科技有限公司</t>
  </si>
  <si>
    <t>MA05PH4K3</t>
  </si>
  <si>
    <t>天津天地酬勤股权投资管理有限公司</t>
  </si>
  <si>
    <t>MA06U5413</t>
  </si>
  <si>
    <t>天津我爱买电子商务有限公司</t>
  </si>
  <si>
    <t>064004772</t>
  </si>
  <si>
    <t>天津威腾软件技术有限公司</t>
  </si>
  <si>
    <t>061215275</t>
  </si>
  <si>
    <t>天津威视医疗设备租赁有限公司</t>
  </si>
  <si>
    <t>77064665X</t>
  </si>
  <si>
    <t>天津威高药业有限公司</t>
  </si>
  <si>
    <t>MA05LEWB8</t>
  </si>
  <si>
    <t>天津同佳医疗技术开发有限公司</t>
  </si>
  <si>
    <t>586444409</t>
  </si>
  <si>
    <t>天津田泉智能科技有限公司</t>
  </si>
  <si>
    <t>MA05X0933</t>
  </si>
  <si>
    <t>天津天元伟业化工技术有限公司</t>
  </si>
  <si>
    <t>300690445</t>
  </si>
  <si>
    <t>天津天朗高速公路有限公司</t>
  </si>
  <si>
    <t>600905559</t>
  </si>
  <si>
    <t>天津天鸿佰川国际贸易有限公司</t>
  </si>
  <si>
    <t>792515191</t>
  </si>
  <si>
    <t>天津天成亿嘉达材料科技有限公司</t>
  </si>
  <si>
    <t>MA05NKPHX</t>
  </si>
  <si>
    <t>天津替代医学科技股份有限公司</t>
  </si>
  <si>
    <t>066869251</t>
  </si>
  <si>
    <t>天津索为信息科技有限公司</t>
  </si>
  <si>
    <t>MA06BJ2M7</t>
  </si>
  <si>
    <t>天津斯康茵科技股份有限公司</t>
  </si>
  <si>
    <t>093570490</t>
  </si>
  <si>
    <t>天津思锐晟达科技有限公司</t>
  </si>
  <si>
    <t>079618312</t>
  </si>
  <si>
    <t>天津市智慧物联信息技术研究院</t>
  </si>
  <si>
    <t>091572978</t>
  </si>
  <si>
    <t>天津市誉航润铭科技发展有限公司</t>
  </si>
  <si>
    <t>586444097</t>
  </si>
  <si>
    <t>天津摩尔商贸有限公司</t>
  </si>
  <si>
    <t>592907932</t>
  </si>
  <si>
    <t>天津市滨海新区布璐克家具销售中心</t>
  </si>
  <si>
    <t>MA0690NN6</t>
  </si>
  <si>
    <t>天津市合兴达科技发展有限公司</t>
  </si>
  <si>
    <t>079644609</t>
  </si>
  <si>
    <t>天津正欣茂商贸有限公司</t>
  </si>
  <si>
    <t>MA05JLKBX</t>
  </si>
  <si>
    <t>天津中盛创杰商贸有限公司</t>
  </si>
  <si>
    <t>MA06Q6705</t>
  </si>
  <si>
    <t>天津泰禾嘉美节能环保科技有限公司</t>
  </si>
  <si>
    <t>553424823</t>
  </si>
  <si>
    <t>天津益康世纪抗菌新材料科技股份有限公司</t>
  </si>
  <si>
    <t>767635992</t>
  </si>
  <si>
    <t>联横（天津）医疗技术有限公司</t>
  </si>
  <si>
    <t>MA06ADXQ5</t>
  </si>
  <si>
    <t>天津市普罗米斯燃气技术发展有限公司</t>
  </si>
  <si>
    <t>553443485</t>
  </si>
  <si>
    <t>天津市华航天元科技发展有限公司</t>
  </si>
  <si>
    <t>69408640X</t>
  </si>
  <si>
    <t>天津中南信通商贸有限公司</t>
  </si>
  <si>
    <t>MA05N4905</t>
  </si>
  <si>
    <t>天津天荣电子科技有限公司</t>
  </si>
  <si>
    <t>328596792</t>
  </si>
  <si>
    <t>天津市祥琪商贸有限公司</t>
  </si>
  <si>
    <t>712849432</t>
  </si>
  <si>
    <t>天津融嘉科技发展有限公司</t>
  </si>
  <si>
    <t>MA06E3MN5</t>
  </si>
  <si>
    <t>天津市铁通计算机网络工程有限公司</t>
  </si>
  <si>
    <t>60084459X</t>
  </si>
  <si>
    <t>天津今麦穗企业管理咨询服务有限公司</t>
  </si>
  <si>
    <t>MA06DWM51</t>
  </si>
  <si>
    <t>天津迦自机器人科技有限公司</t>
  </si>
  <si>
    <t>MA05X2KUX</t>
  </si>
  <si>
    <t>方圆（天津）检测技术服务有限公司</t>
  </si>
  <si>
    <t>MA05W18D6</t>
  </si>
  <si>
    <t>天津市诺海商贸有限公司</t>
  </si>
  <si>
    <t>600876727</t>
  </si>
  <si>
    <t>天津拓晟科技发展有限公司</t>
  </si>
  <si>
    <t>058737945</t>
  </si>
  <si>
    <t>迈沃德工程技术(天津)有限公司</t>
  </si>
  <si>
    <t>MA05UB4B0</t>
  </si>
  <si>
    <t>天津麦奇餐饮管理有限公司</t>
  </si>
  <si>
    <t>MA05PKW49</t>
  </si>
  <si>
    <t>天津鼎信佳国际贸易有限公司</t>
  </si>
  <si>
    <t>569349135</t>
  </si>
  <si>
    <t>天津启昇科技有限公司</t>
  </si>
  <si>
    <t>MA05X8BT0</t>
  </si>
  <si>
    <t>天津顺益保洁服务有限责任公司</t>
  </si>
  <si>
    <t>061214002</t>
  </si>
  <si>
    <t>天津市智联华科技有限公司</t>
  </si>
  <si>
    <t>752223506</t>
  </si>
  <si>
    <t>天津晓林汽车配件有限公司</t>
  </si>
  <si>
    <t>058702099</t>
  </si>
  <si>
    <t>天津中科蓝鲸信息技术有限公司</t>
  </si>
  <si>
    <t>666135489</t>
  </si>
  <si>
    <t>汉沽</t>
  </si>
  <si>
    <t>天津市滨海新区泰兴达机械加工厂</t>
  </si>
  <si>
    <t>天津铭远医院</t>
  </si>
  <si>
    <t>05529865X</t>
  </si>
  <si>
    <t>天津市昊阳顺达商贸有限公司</t>
  </si>
  <si>
    <t>天津友善缘城市环境服务有限公司</t>
  </si>
  <si>
    <t>MA05WKR96</t>
  </si>
  <si>
    <t>天津海河钢柜有限公司</t>
  </si>
  <si>
    <t>72752186X</t>
  </si>
  <si>
    <t>天津市彩虹物流有限公司</t>
  </si>
  <si>
    <t>732806771</t>
  </si>
  <si>
    <t>天津众为电气有限公司</t>
  </si>
  <si>
    <t>052093480</t>
  </si>
  <si>
    <t>中国石化润滑油有限公司润滑脂分公司</t>
  </si>
  <si>
    <t>724494835</t>
  </si>
  <si>
    <t>天津富华路桥工程有限公司</t>
  </si>
  <si>
    <t>351525474</t>
  </si>
  <si>
    <t>天津恒远睿驰运输有限公司</t>
  </si>
  <si>
    <t>075901153</t>
  </si>
  <si>
    <t>天津市九州房地产经纪有限公司</t>
  </si>
  <si>
    <t>MA06FEX88</t>
  </si>
  <si>
    <t>天津市滨海新区平安保安服务有限公司</t>
  </si>
  <si>
    <t>340949079</t>
  </si>
  <si>
    <t>天津海格隆家电销售有限公司</t>
  </si>
  <si>
    <t>581347255</t>
  </si>
  <si>
    <t>天津市陆通圣华机动车驾驶员培训服务有限公司</t>
  </si>
  <si>
    <t>MA05PT39X</t>
  </si>
  <si>
    <t>天津众舜建筑安装工程有限责任公司</t>
  </si>
  <si>
    <t>MA05TB632</t>
  </si>
  <si>
    <t>天津微蓝软件科技有限公司</t>
  </si>
  <si>
    <t>091567626</t>
  </si>
  <si>
    <t>天津渤天化工有限责任公司</t>
  </si>
  <si>
    <t>758104022</t>
  </si>
  <si>
    <t>天津市汉滨投资集团有限公司寨上农贸市场</t>
  </si>
  <si>
    <t>673721224</t>
  </si>
  <si>
    <t>天津市汉滨投资集团有限公司滨河农贸市场</t>
  </si>
  <si>
    <t>668808712</t>
  </si>
  <si>
    <t>天津津滨五福冷链物流有限公司</t>
  </si>
  <si>
    <t>328641215</t>
  </si>
  <si>
    <t>天津国源汉通煤业有限公司</t>
  </si>
  <si>
    <t>103673187</t>
  </si>
  <si>
    <t>天津市富士房地产开发有限公司</t>
  </si>
  <si>
    <t>754845384</t>
  </si>
  <si>
    <t>天津市华城房地产经纪有限公司</t>
  </si>
  <si>
    <t>300748408</t>
  </si>
  <si>
    <t>天津市滨海浩通物产有限公司</t>
  </si>
  <si>
    <t>660308684</t>
  </si>
  <si>
    <t>天津市滨海新区正大光明眼镜销售有限公司</t>
  </si>
  <si>
    <t>MA05JBKP7</t>
  </si>
  <si>
    <t>天津龙海国际乡村俱乐部有限公司</t>
  </si>
  <si>
    <t>752217990</t>
  </si>
  <si>
    <t>天津鑫君物流有限公司</t>
  </si>
  <si>
    <t>061222475</t>
  </si>
  <si>
    <t>天津市栋昌建筑工程有限责任公司</t>
  </si>
  <si>
    <t>673720352</t>
  </si>
  <si>
    <t>天津国青物流有限公司</t>
  </si>
  <si>
    <t>697447872</t>
  </si>
  <si>
    <t>天津华都国际贸易有限公司</t>
  </si>
  <si>
    <t>328622575</t>
  </si>
  <si>
    <t>天津永利市政工程有限公司</t>
  </si>
  <si>
    <t>30056377X</t>
  </si>
  <si>
    <t>天津市佳和惠鸿科工贸有限公司</t>
  </si>
  <si>
    <t>770621057</t>
  </si>
  <si>
    <t>天津邦威涂料有限公司</t>
  </si>
  <si>
    <t>770635205</t>
  </si>
  <si>
    <t>天津云晶科技有限公司</t>
  </si>
  <si>
    <t>MA05LX786</t>
  </si>
  <si>
    <t>天津雄业商贸有限公司</t>
  </si>
  <si>
    <t>MA05RDML6</t>
  </si>
  <si>
    <t>天津市滨海新区清品建筑设计中心</t>
  </si>
  <si>
    <t>MA06EURW4</t>
  </si>
  <si>
    <t>天津市高分子化工助剂股份有限公司</t>
  </si>
  <si>
    <t>103683959</t>
  </si>
  <si>
    <t>天津天顺酒业发展集团有限公司</t>
  </si>
  <si>
    <t>749112354</t>
  </si>
  <si>
    <t>天津市滨跃科技发展有限公司</t>
  </si>
  <si>
    <t>687744531</t>
  </si>
  <si>
    <t>天津通谊投资发展有限公司</t>
  </si>
  <si>
    <t>581347247</t>
  </si>
  <si>
    <t>天津市滨海新区泰业针织有限公司</t>
  </si>
  <si>
    <t>575143539</t>
  </si>
  <si>
    <t>飞凡环境科技（天津）有限公司</t>
  </si>
  <si>
    <t>MA06AWLAX</t>
  </si>
  <si>
    <t>天津远大创展工程咨询有限公司</t>
  </si>
  <si>
    <t>MA05U3X03</t>
  </si>
  <si>
    <t>天津市汉沽房地产经营开发公司</t>
  </si>
  <si>
    <t>103676513</t>
  </si>
  <si>
    <t>天津市滨海新区文羽起航广告中心</t>
  </si>
  <si>
    <t>MA05UPGW7</t>
  </si>
  <si>
    <t>天津市滨海新区广盛科技有限公司</t>
  </si>
  <si>
    <t>596144506</t>
  </si>
  <si>
    <t>天津市创佳物业管理有限公司</t>
  </si>
  <si>
    <t>575138537</t>
  </si>
  <si>
    <t>天津市滨海新区振兴机械修造厂</t>
  </si>
  <si>
    <t>103665398</t>
  </si>
  <si>
    <t>开发区</t>
  </si>
  <si>
    <t>北京德恒（天津）律师事务所</t>
  </si>
  <si>
    <t>卡哥特科（上海）贸易有限公司天津分公司</t>
  </si>
  <si>
    <t>67372859X</t>
  </si>
  <si>
    <t>天宇浤信（天津）影视文化传媒有限公司</t>
  </si>
  <si>
    <t>MA05L1NX5</t>
  </si>
  <si>
    <t>天津于家堡投资控股（集团）有限公司</t>
  </si>
  <si>
    <t>69407402X</t>
  </si>
  <si>
    <t>天津元瑞德科技有限公司</t>
  </si>
  <si>
    <t>天津天富软管工业有限公司</t>
  </si>
  <si>
    <t>天津开发区宏景工贸有限公司</t>
  </si>
  <si>
    <t>天津开发区正通物业管理有限公司</t>
  </si>
  <si>
    <t>天津金马机电工程有限公司</t>
  </si>
  <si>
    <t>天津阿斯化学有限公司</t>
  </si>
  <si>
    <t>天津驰晨供应链管理有限公司</t>
  </si>
  <si>
    <t>MA07A7111</t>
  </si>
  <si>
    <t>奥的斯电梯（中国）有限公司</t>
  </si>
  <si>
    <t>奥的斯电梯曳引机（中国）有限公司</t>
  </si>
  <si>
    <t>摩托罗拉系统（中国）有限公司</t>
  </si>
  <si>
    <t>玮盛（天津）环保技术服务有限公司</t>
  </si>
  <si>
    <t>约翰迪尔融资租赁有限公司</t>
  </si>
  <si>
    <t>霍尔果斯万达教育科技有限公司天津自贸试验区分公司</t>
  </si>
  <si>
    <t>MA05WKQ14</t>
  </si>
  <si>
    <t>天津市养健堂生物科技有限公司</t>
  </si>
  <si>
    <t>MA05LDH77</t>
  </si>
  <si>
    <t>爱莱客电子商务（天津）有限公司</t>
  </si>
  <si>
    <t>引力（天津）电子商务股份有限公司</t>
  </si>
  <si>
    <t>MA05TL285</t>
  </si>
  <si>
    <t>天津齐心筑成众创空间有限公司</t>
  </si>
  <si>
    <t>天津百信源国际贸易有限公司</t>
  </si>
  <si>
    <t>MA05RP9UX</t>
  </si>
  <si>
    <t>天津市日新创优科技有限公司</t>
  </si>
  <si>
    <t>MA0722181</t>
  </si>
  <si>
    <t>天津不二蛋白有限公司</t>
  </si>
  <si>
    <t>天津思达胜远科技有限公司</t>
  </si>
  <si>
    <t>MA05NCG36</t>
  </si>
  <si>
    <t>天津新北机电五金有限公司</t>
  </si>
  <si>
    <t>天津信诺制药有限公司</t>
  </si>
  <si>
    <t>天津拓科思科技有限公司</t>
  </si>
  <si>
    <t>天津泰勒数字电控设备有限公司</t>
  </si>
  <si>
    <t>天津泰达发展有限公司</t>
  </si>
  <si>
    <t>天津市燕杰企业管理有限公司</t>
  </si>
  <si>
    <t>73035218X</t>
  </si>
  <si>
    <t>天津市泰和信投资有限公司</t>
  </si>
  <si>
    <t>天津乔治盛阳机电销售有限公司</t>
  </si>
  <si>
    <t>天津开发区艾托工贸发展有限公司</t>
  </si>
  <si>
    <t>天津华思迈教育科技有限公司</t>
  </si>
  <si>
    <t>天津春霖物业管理有限公司</t>
  </si>
  <si>
    <t>MA0734705</t>
  </si>
  <si>
    <t>天津创艺广告有限公司</t>
  </si>
  <si>
    <t>MA05W46Q8</t>
  </si>
  <si>
    <t>天津昌晟顺建筑工程有限公司</t>
  </si>
  <si>
    <t>MA05KNY69</t>
  </si>
  <si>
    <t>天津渤海绿源园林工程有限公司</t>
  </si>
  <si>
    <t>MA0760081</t>
  </si>
  <si>
    <t>天津滨海规划建筑设计有限公司</t>
  </si>
  <si>
    <t>天津北洋百川生物技术有限公司</t>
  </si>
  <si>
    <t>天津北方捷运货运代理有限公司</t>
  </si>
  <si>
    <t>天津百盛源自动化设备有限公司</t>
  </si>
  <si>
    <t>67149884X</t>
  </si>
  <si>
    <t>天津安之盟技术服务有限公司</t>
  </si>
  <si>
    <t>天津阿部配线有限公司</t>
  </si>
  <si>
    <t>水宝宝(天津)智能科技有限公司</t>
  </si>
  <si>
    <t>MA06CLKTX</t>
  </si>
  <si>
    <t>天津赛尔生物技术有限公司</t>
  </si>
  <si>
    <t>天津开发区利洋货运代理有限公司</t>
  </si>
  <si>
    <t>天津承乾物业管理有限公司</t>
  </si>
  <si>
    <t>MA05WR878</t>
  </si>
  <si>
    <t>千洢(天津)教育咨询有限公司</t>
  </si>
  <si>
    <t>MA05KFMM1</t>
  </si>
  <si>
    <t>欧塔润滑科技(天津)有限公司</t>
  </si>
  <si>
    <t>MA06EEMA9</t>
  </si>
  <si>
    <t>天津联发精密钢铁有限公司</t>
  </si>
  <si>
    <t>天津市滨海新区海贝英语培训学校有限公司</t>
  </si>
  <si>
    <t>MA06GBT04</t>
  </si>
  <si>
    <t>天津海润达汽车商贸有限公司</t>
  </si>
  <si>
    <t>天津弘儒科技有限公司</t>
  </si>
  <si>
    <t>MA05Y1KFX</t>
  </si>
  <si>
    <t>天津天消长安消防工程有限公司</t>
  </si>
  <si>
    <t>天津和盛房地产开发有限公司</t>
  </si>
  <si>
    <t>利苑书香（天津）文化传播有限公司</t>
  </si>
  <si>
    <t>MA05KP4K8</t>
  </si>
  <si>
    <t>圣昂达机械（天津）有限公司</t>
  </si>
  <si>
    <t>天津碧美特工程塑料有限公司</t>
  </si>
  <si>
    <t>天津华证保险公估有限公司</t>
  </si>
  <si>
    <t>天津东方格贸易有限公司</t>
  </si>
  <si>
    <t>MA06DG98X</t>
  </si>
  <si>
    <t>天津易创汇中科技有限公司</t>
  </si>
  <si>
    <t>MA05MK2W0</t>
  </si>
  <si>
    <t>天津国纳科技发展有限公司</t>
  </si>
  <si>
    <t>天津市金昌机电设备安装有限公司</t>
  </si>
  <si>
    <t>天津口岸经济发展公司</t>
  </si>
  <si>
    <t>10431766X</t>
  </si>
  <si>
    <t>药源医药技术（天津）有限公司</t>
  </si>
  <si>
    <t>MA06W1165</t>
  </si>
  <si>
    <t>欣胤祥（天津）科技有限公司</t>
  </si>
  <si>
    <t>MA05Q69K0</t>
  </si>
  <si>
    <t>天津百合科技开发有限公司</t>
  </si>
  <si>
    <t>天津开发区嘉世诚房地产经纪有限公司</t>
  </si>
  <si>
    <t>69741785X</t>
  </si>
  <si>
    <t>天津开发区玲达盛钰科技有限公司</t>
  </si>
  <si>
    <t>天津龙聚网络科技有限公司</t>
  </si>
  <si>
    <t>MA06BGNW4</t>
  </si>
  <si>
    <t>天津迈讯科智能技术有限公司</t>
  </si>
  <si>
    <t>MA05Q9XT5</t>
  </si>
  <si>
    <t>天津浩鑫房地产信息咨询有限公司</t>
  </si>
  <si>
    <t>天津奥玛电梯有限公司</t>
  </si>
  <si>
    <t>天津泰丰智昇集团有限公司</t>
  </si>
  <si>
    <t>天津维尔佳商贸有限公司</t>
  </si>
  <si>
    <t>固瑞特（天津）复合材料有限公司</t>
  </si>
  <si>
    <t>天津开发区金格雅泰贸易有限公司</t>
  </si>
  <si>
    <t>店里（天津）信息技术有限公司</t>
  </si>
  <si>
    <t>MA05KL2W2</t>
  </si>
  <si>
    <t>鱼鹰（天津）供应链管理有限公司</t>
  </si>
  <si>
    <t>天津翼卫士智慧养老服务有限公司</t>
  </si>
  <si>
    <t>MA05PK694</t>
  </si>
  <si>
    <t>天津滨海新区投资控股有限公司</t>
  </si>
  <si>
    <t>天津美和工业发展有限公司</t>
  </si>
  <si>
    <t>天津恒阳商贸有限公司</t>
  </si>
  <si>
    <t>邦基正大（天津）粮油有限公司</t>
  </si>
  <si>
    <t>天津开发区川航货运代理有限公司</t>
  </si>
  <si>
    <t>天津开发区恒基建设工程有限公司</t>
  </si>
  <si>
    <t>天津市滨海新区妙妙食品超市</t>
  </si>
  <si>
    <t>MA05PGT22</t>
  </si>
  <si>
    <t>豪晟（天津）科技有限公司</t>
  </si>
  <si>
    <t>登士柏牙科（天津）有限公司</t>
  </si>
  <si>
    <t>天津鑫海新制冷机电工程有限公司</t>
  </si>
  <si>
    <t>天津富鼎贸易有限公司</t>
  </si>
  <si>
    <t>天津宝峰国际货运代理有限公司</t>
  </si>
  <si>
    <t>76761709X</t>
  </si>
  <si>
    <t>天津开发区宏友工贸有限公司</t>
  </si>
  <si>
    <t>天津广信竞品汽车贸易有限公司</t>
  </si>
  <si>
    <t>MA06DDHB7</t>
  </si>
  <si>
    <t>天津滨海新区伊势丹百货有限公司</t>
  </si>
  <si>
    <t>天津康正物流有限公司</t>
  </si>
  <si>
    <t>天津泽尚交通设施工程有限公司</t>
  </si>
  <si>
    <t>MA06BLA70</t>
  </si>
  <si>
    <t>天津市博瑞克泵业科技发展有限公司</t>
  </si>
  <si>
    <t>MA0752743</t>
  </si>
  <si>
    <t>天津市景程科技有限公司</t>
  </si>
  <si>
    <t>MA05KEWG3</t>
  </si>
  <si>
    <t>中矿（天津）海外矿业服务有限公司</t>
  </si>
  <si>
    <t>天津开发区三友新科技开发有限公司</t>
  </si>
  <si>
    <t>天津津唐电力科技有限公司</t>
  </si>
  <si>
    <t>天津市泰华科技有限公司</t>
  </si>
  <si>
    <t>天津艾思科尔科技有限公司</t>
  </si>
  <si>
    <t>多贺精密五金（天津）有限公司</t>
  </si>
  <si>
    <t>维肯涂料（天津）有限公司</t>
  </si>
  <si>
    <t>天津甘兔餐饮管理有限公司开发区伊势丹店</t>
  </si>
  <si>
    <t>MA05QCC02</t>
  </si>
  <si>
    <t>天津中优船务有限公司</t>
  </si>
  <si>
    <t>天津泓毅律师事务所</t>
  </si>
  <si>
    <t>天津汉彬琴箱制造有限公司</t>
  </si>
  <si>
    <t>天津伊斯邦德科技发展有限公司</t>
  </si>
  <si>
    <t>河北燕兴国际物流有限公司天津分公司</t>
  </si>
  <si>
    <t>中石化长江燃料有限公司天津分公司</t>
  </si>
  <si>
    <t>天津大红祥餐饮管理有限公司</t>
  </si>
  <si>
    <t>天津开发区滨海快捷酒店有限公司</t>
  </si>
  <si>
    <t>天津万百力照明有限公司</t>
  </si>
  <si>
    <t>天津嘉丰货运代理有限公司</t>
  </si>
  <si>
    <t>天津陆陆国际贸易有限公司</t>
  </si>
  <si>
    <t>天津开发区博海国际贸易有限公司</t>
  </si>
  <si>
    <t>天津腾顺企业管理咨询有限公司</t>
  </si>
  <si>
    <t>MA05MGTR0</t>
  </si>
  <si>
    <t>天津博聚建筑工程有限公司</t>
  </si>
  <si>
    <t>MA05M42EX</t>
  </si>
  <si>
    <t>天津中汇通物流有限公司</t>
  </si>
  <si>
    <t>天津滨海新区金正阳物流有限公司</t>
  </si>
  <si>
    <t>路虎联盟（天津）传媒科技有限公司</t>
  </si>
  <si>
    <t>亚历山大（天津）科学孵化器有限公司</t>
  </si>
  <si>
    <t>天津市保总保安服务有限公司开发区分公司</t>
  </si>
  <si>
    <t>金力源（天津）燃料油有限公司</t>
  </si>
  <si>
    <t>MA06FFJB6</t>
  </si>
  <si>
    <t>天津京伟顺通国际货运代理有限公司</t>
  </si>
  <si>
    <t>天津泰雅阀门有限公司</t>
  </si>
  <si>
    <t>天津市华隆物业管理有限公司</t>
  </si>
  <si>
    <t>施能（天津）热能科技有限公司</t>
  </si>
  <si>
    <t>MA05M76K2</t>
  </si>
  <si>
    <t>天津易美特不锈钢工程有限公司</t>
  </si>
  <si>
    <t>天津艾诺斯报关有限公司</t>
  </si>
  <si>
    <t>天津瑞成科技有限公司</t>
  </si>
  <si>
    <t>MA06EKBC1</t>
  </si>
  <si>
    <t>天津市丹晟环安科技有限公司</t>
  </si>
  <si>
    <t>MA06EPE22</t>
  </si>
  <si>
    <t>旭和（天津）医药科技有限公司</t>
  </si>
  <si>
    <t>天津开发区海路船舶服务有限公司</t>
  </si>
  <si>
    <t>天津利特油田服务有限公司</t>
  </si>
  <si>
    <t>天津征信信息技术有限公司</t>
  </si>
  <si>
    <t>天津阿米玛玛餐饮资产管理有限公司</t>
  </si>
  <si>
    <t>中信建投证券股份有限公司天津解放南路证券营业部</t>
  </si>
  <si>
    <t>天津开发区翔鹏装饰工程有限公司</t>
  </si>
  <si>
    <t>天津格润爱德环保科技有限公司</t>
  </si>
  <si>
    <t>MA05W2BQ4</t>
  </si>
  <si>
    <t>天津开发区中艺装饰设计工程有限公司</t>
  </si>
  <si>
    <t>天津朗华科技发展有限公司</t>
  </si>
  <si>
    <t>天权学堂（天津）教育科技有限公司</t>
  </si>
  <si>
    <t>天津市大安房地产开发有限公司</t>
  </si>
  <si>
    <t>天津威洋石材有限公司</t>
  </si>
  <si>
    <t>天津市大安物业管理有限公司</t>
  </si>
  <si>
    <t>天津流涌化工贸易有限公司</t>
  </si>
  <si>
    <t>鑫中亿（天津）装饰工程有限公司</t>
  </si>
  <si>
    <t>极佳（天津）科技发展有限公司</t>
  </si>
  <si>
    <t>MA05WCDM1</t>
  </si>
  <si>
    <t>天津江河威奥科技有限公司</t>
  </si>
  <si>
    <t>MA05PMHN4</t>
  </si>
  <si>
    <t>中汇联创（天津）科技有限公司</t>
  </si>
  <si>
    <t>天津佳医在线科技有限公司</t>
  </si>
  <si>
    <t>天津智盛房地产经纪有限公司</t>
  </si>
  <si>
    <t>MA05L0P48</t>
  </si>
  <si>
    <t>天津乾航国际货运代理股份有限公司</t>
  </si>
  <si>
    <t>天津滨港物流有限公司</t>
  </si>
  <si>
    <t>69743289X</t>
  </si>
  <si>
    <t>天津奥旭达建筑工程有限公司</t>
  </si>
  <si>
    <t>天津浩海达海洋工程有限公司</t>
  </si>
  <si>
    <t>天津市滨海新区信亨科技发展有限公司</t>
  </si>
  <si>
    <t>58641615X</t>
  </si>
  <si>
    <t>天津学文教育科技有限公司</t>
  </si>
  <si>
    <t>MA05KPM92</t>
  </si>
  <si>
    <t>天津鑫瑞江建筑工程有限公司</t>
  </si>
  <si>
    <t>MA06BBK85</t>
  </si>
  <si>
    <t>品康(天津)商贸有限公司</t>
  </si>
  <si>
    <t>MA05LLK00</t>
  </si>
  <si>
    <t>天津东艺博洋建筑工程有限公司</t>
  </si>
  <si>
    <t>MA05J0C36</t>
  </si>
  <si>
    <t>天津船燃石油化工销售股份有限公司</t>
  </si>
  <si>
    <t>MA06ELKR4</t>
  </si>
  <si>
    <t>天津信隆商务秘书有限公司</t>
  </si>
  <si>
    <t>MA05J79D8</t>
  </si>
  <si>
    <t>平安普惠信息服务有限公司天津第一大街分公司</t>
  </si>
  <si>
    <t>MA05M3T98</t>
  </si>
  <si>
    <t>生态城</t>
  </si>
  <si>
    <t>天津市安华国强信息技术有限公司</t>
  </si>
  <si>
    <t>328644985</t>
  </si>
  <si>
    <t>壹周（天津）动漫文化传播有限公司</t>
  </si>
  <si>
    <t>300437407</t>
  </si>
  <si>
    <t>天津丰思教育信息咨询有限公司</t>
  </si>
  <si>
    <t>351520577</t>
  </si>
  <si>
    <t>天津傲飞物联科技有限公司</t>
  </si>
  <si>
    <t>328543412</t>
  </si>
  <si>
    <t>天津市北方勘察设计院有限公司</t>
  </si>
  <si>
    <t>MA05XDR17</t>
  </si>
  <si>
    <t>天津市锦绣园园林工程有限公司</t>
  </si>
  <si>
    <t>694098566</t>
  </si>
  <si>
    <t>天津恒绿园林工程有限公司</t>
  </si>
  <si>
    <t>MA07G4028</t>
  </si>
  <si>
    <t>爱得（天津）教育信息咨询有限公司</t>
  </si>
  <si>
    <t>MA05PCEA1</t>
  </si>
  <si>
    <t>天津高兴餐饮有限公司</t>
  </si>
  <si>
    <t>086567234</t>
  </si>
  <si>
    <t>天津旭晨科技有限公司</t>
  </si>
  <si>
    <t>07310453X</t>
  </si>
  <si>
    <t>天津谷德食用油脂有限公司</t>
  </si>
  <si>
    <t>MA05K5928</t>
  </si>
  <si>
    <t>天津劲武团文化传播有限公司</t>
  </si>
  <si>
    <t>MA05K9DE2</t>
  </si>
  <si>
    <t>天津科帕尔科技有限公司</t>
  </si>
  <si>
    <t>300792695</t>
  </si>
  <si>
    <t>天津春秋资产管理有限公司</t>
  </si>
  <si>
    <t>079613327</t>
  </si>
  <si>
    <t>天津信誉达智能科技有限公司</t>
  </si>
  <si>
    <t>MA05XQT4X</t>
  </si>
  <si>
    <t>天津乔尔泰国际货运代理有限公司</t>
  </si>
  <si>
    <t>598716838</t>
  </si>
  <si>
    <t>厦门市顽石航海运动有限公司天津分公司</t>
  </si>
  <si>
    <t>MA05XA9F9</t>
  </si>
  <si>
    <t>雅奥（天津）网络文化传媒有限公司</t>
  </si>
  <si>
    <t>MA05LT9F5</t>
  </si>
  <si>
    <t>天津城隅科技有限公司</t>
  </si>
  <si>
    <t>MA0735775</t>
  </si>
  <si>
    <t>业峻（天津）科技发展有限公司</t>
  </si>
  <si>
    <t>MA05J0QT8</t>
  </si>
  <si>
    <t>天津慧光科技有限公司</t>
  </si>
  <si>
    <t>328547704</t>
  </si>
  <si>
    <t>天津君海盛世船舶贸易有限公司</t>
  </si>
  <si>
    <t>687703158</t>
  </si>
  <si>
    <t>天津幻趣科技有限公司</t>
  </si>
  <si>
    <t>300374848</t>
  </si>
  <si>
    <t>天津古德泰姆互联网科技有限公司</t>
  </si>
  <si>
    <t>MA06B4YH9</t>
  </si>
  <si>
    <t>天津丰晋泽商贸有限公司</t>
  </si>
  <si>
    <t>083036286</t>
  </si>
  <si>
    <t>天津凤舞云动科技有限责任公司</t>
  </si>
  <si>
    <t>天津天娱正合科技有限责任公司</t>
  </si>
  <si>
    <t>300578883</t>
  </si>
  <si>
    <t>天津成游四方科技有限责任公司</t>
  </si>
  <si>
    <t>310577999</t>
  </si>
  <si>
    <t>锦绣中和（天津）投资管理有限公司</t>
  </si>
  <si>
    <t>MA05MNKH0</t>
  </si>
  <si>
    <t>天津市思淇广告传媒有限公司</t>
  </si>
  <si>
    <t>MA06U5819</t>
  </si>
  <si>
    <t>天津市景隆置业有限公司</t>
  </si>
  <si>
    <t>581337364</t>
  </si>
  <si>
    <t>美捷通科技（天津）有限公司</t>
  </si>
  <si>
    <t>075925454</t>
  </si>
  <si>
    <t>天津滨海旅游区燃气投资发展有限公司</t>
  </si>
  <si>
    <t>583282416</t>
  </si>
  <si>
    <t>龙海（天津）置业有限公司</t>
  </si>
  <si>
    <t>341003920</t>
  </si>
  <si>
    <t>天津卉丰科技有限公司</t>
  </si>
  <si>
    <t>MA06ANYE0</t>
  </si>
  <si>
    <t>天津滨海旅游区水务发展有限公司</t>
  </si>
  <si>
    <t>583282686</t>
  </si>
  <si>
    <t>天津迪思文化传媒有限公司</t>
  </si>
  <si>
    <t>586435545</t>
  </si>
  <si>
    <t>天津滨海建投资产管理有限公司</t>
  </si>
  <si>
    <t>091552520</t>
  </si>
  <si>
    <t>梧桐树（天津）企业管理咨询有限公司</t>
  </si>
  <si>
    <t>MA0722755</t>
  </si>
  <si>
    <t>天津全新全易商务秘书服务有限公司</t>
  </si>
  <si>
    <t>MA05JRGG1</t>
  </si>
  <si>
    <t>天津乐美文化传播有限公司</t>
  </si>
  <si>
    <t>091585795</t>
  </si>
  <si>
    <t>天津匠心空间建设工程有限公司</t>
  </si>
  <si>
    <t>MA06B3JT9</t>
  </si>
  <si>
    <t>天津滨海一号酒店管理有限公司</t>
  </si>
  <si>
    <t>56269768X</t>
  </si>
  <si>
    <t>天津泰祥国际贸易有限公司</t>
  </si>
  <si>
    <t>MA05K11BX</t>
  </si>
  <si>
    <t>天津金易达科技有限公司</t>
  </si>
  <si>
    <t>MA06AYB69</t>
  </si>
  <si>
    <t>屹孚热控（天津）科技有限公司</t>
  </si>
  <si>
    <t>MA06AB5W0</t>
  </si>
  <si>
    <t>天津市滨海新区建投集团隧道养管有限公司</t>
  </si>
  <si>
    <t>300510416</t>
  </si>
  <si>
    <t>狮鼠影业（天津）有限公司</t>
  </si>
  <si>
    <t>091591108</t>
  </si>
  <si>
    <t>天津滨海建投项目管理有限公司</t>
  </si>
  <si>
    <t>559477563</t>
  </si>
  <si>
    <t>潇湘书院（天津）文化发展有限公司</t>
  </si>
  <si>
    <t>556514592</t>
  </si>
  <si>
    <t>塘沽</t>
  </si>
  <si>
    <t>天津世耀商贸有限公司</t>
  </si>
  <si>
    <t>064031279</t>
  </si>
  <si>
    <t>天津吉略科技发展有限公司</t>
  </si>
  <si>
    <t>592920176</t>
  </si>
  <si>
    <t>天津渤海瑞达海洋工程有限公司</t>
  </si>
  <si>
    <t>794952301</t>
  </si>
  <si>
    <t>天津安奕达航空票务代理有限公司</t>
  </si>
  <si>
    <t>055293699</t>
  </si>
  <si>
    <t>天津安奇道路设施有限公司</t>
  </si>
  <si>
    <t>673722032</t>
  </si>
  <si>
    <t>全进重工(天津)建筑机械有限公司</t>
  </si>
  <si>
    <t>77061317X</t>
  </si>
  <si>
    <t>天津嘉宏嘉程文化传播有限公司</t>
  </si>
  <si>
    <t>MA05MXUH1</t>
  </si>
  <si>
    <t>天津泽海物业服务有限公司</t>
  </si>
  <si>
    <t>67598698X</t>
  </si>
  <si>
    <t>天津滨海新区城市规划设计研究院有限公司</t>
  </si>
  <si>
    <t>681884728</t>
  </si>
  <si>
    <t>天津金摩洛热陶瓷科技有限公司</t>
  </si>
  <si>
    <t>083007629</t>
  </si>
  <si>
    <t>天津朝盛国际贸易有限公司</t>
  </si>
  <si>
    <t>MA05NYN81</t>
  </si>
  <si>
    <t>中航广大（天津）科技有限公司</t>
  </si>
  <si>
    <t>MA05P0R69</t>
  </si>
  <si>
    <t>天津胜信诚物业有限公司</t>
  </si>
  <si>
    <t>天津市瑞博恩废旧物资回收有限公司</t>
  </si>
  <si>
    <t>MA05P2F84</t>
  </si>
  <si>
    <t>天津市滨海新区乐未培训学校有限公司</t>
  </si>
  <si>
    <t>MA06KXPD7</t>
  </si>
  <si>
    <t>天津市金顺德商贸有限责任公司</t>
  </si>
  <si>
    <t>天津德力物流有限公司</t>
  </si>
  <si>
    <t>MA06ALUY3</t>
  </si>
  <si>
    <t>中征（天津）动产融资登记服务有限责任公司</t>
  </si>
  <si>
    <t>天津中艺盛达装饰工程有限公司</t>
  </si>
  <si>
    <t>天津久辉运输有限公司</t>
  </si>
  <si>
    <t>天津比克置业有限公司</t>
  </si>
  <si>
    <t>天津城投滨海房地产经营有限公司</t>
  </si>
  <si>
    <t>天津建滨企业管理服务有限公司</t>
  </si>
  <si>
    <t>天津市亚汇制冷机电设备安装有限公司</t>
  </si>
  <si>
    <t>天津万顺兄弟液压技术有限公司</t>
  </si>
  <si>
    <t>天津市顺帆聚源商贸有限公司</t>
  </si>
  <si>
    <t>MA05UXG31</t>
  </si>
  <si>
    <t>天津市帝豪世家商贸有限公司</t>
  </si>
  <si>
    <t>天津上品宜居科技发展有限公司</t>
  </si>
  <si>
    <t>MA06X9330</t>
  </si>
  <si>
    <t>天津禹通物流有限公司</t>
  </si>
  <si>
    <t>天津宏达诚信机械设备租赁有限公司</t>
  </si>
  <si>
    <t>天津市塘沽城建拆迁有限公司</t>
  </si>
  <si>
    <t>禹顺（天津）国际货运代理有限公司</t>
  </si>
  <si>
    <t>天津津源滨海工程技术有限公司</t>
  </si>
  <si>
    <t>天津鑫泰嘉禾化工贸易有限公司</t>
  </si>
  <si>
    <t>天津鸿耀石材有限公司</t>
  </si>
  <si>
    <t>天津市兴海酒店管理有限公司</t>
  </si>
  <si>
    <t>天津市滨海新区禾丽堂药品销售有限公司</t>
  </si>
  <si>
    <t>MA06W7225</t>
  </si>
  <si>
    <t>甘建投华北建设有限公司</t>
  </si>
  <si>
    <t>MA05RFXBX</t>
  </si>
  <si>
    <t>天津国爱物流有限公司</t>
  </si>
  <si>
    <t>天津滨海天孚商贸有限公司</t>
  </si>
  <si>
    <t>天津市滨海新区明灏西食品店</t>
  </si>
  <si>
    <t>MA067KF78</t>
  </si>
  <si>
    <t>天津益航船务有限公司</t>
  </si>
  <si>
    <t>天津市锦绣商城置业有限公司</t>
  </si>
  <si>
    <t>天津尤世达石油工程技术服务有限公司</t>
  </si>
  <si>
    <t>联维创科技（天津）有限公司</t>
  </si>
  <si>
    <t>天津市塘沽城建信息发展有限公司</t>
  </si>
  <si>
    <t>天津启明星财税咨询有限公司</t>
  </si>
  <si>
    <t>MA07E4879</t>
  </si>
  <si>
    <t>天津市和成商品混凝土有限公司</t>
  </si>
  <si>
    <t>天津盛邦电力工程有限公司</t>
  </si>
  <si>
    <t>天津浩龙市政工程有限公司</t>
  </si>
  <si>
    <t>天津市第二变压器厂</t>
  </si>
  <si>
    <t>天津圣美堂美容服务有限公司</t>
  </si>
  <si>
    <t>MA05JBTH9</t>
  </si>
  <si>
    <t>天津市亿大商贸有限公司</t>
  </si>
  <si>
    <t>天津市滨海新区天同贻芳托老所</t>
  </si>
  <si>
    <t>MJ063677X</t>
  </si>
  <si>
    <t>中天成运（天津）物流有限公司</t>
  </si>
  <si>
    <t>天津源正国际贸易有限公司</t>
  </si>
  <si>
    <t>天津广源建丰工程机械设备租赁有限公司</t>
  </si>
  <si>
    <t>MA06AEQU6</t>
  </si>
  <si>
    <t>天津鑫启航货运代理有限公司</t>
  </si>
  <si>
    <t>天津诚顺货运代理有限公司</t>
  </si>
  <si>
    <t>天津市滨海新区塘沽坤鹏润滑油销售有限公司</t>
  </si>
  <si>
    <t>60071404X</t>
  </si>
  <si>
    <t>天津河滨文化投资管理有限公司</t>
  </si>
  <si>
    <t>58975332X</t>
  </si>
  <si>
    <t>天津日兆货运代理有限公司</t>
  </si>
  <si>
    <t>天津市中建恒利建设有限公司</t>
  </si>
  <si>
    <t>天津市全满贸易有限公司</t>
  </si>
  <si>
    <t>天津宏晟达广告有限公司</t>
  </si>
  <si>
    <t>天津市巨良商贸有限公司</t>
  </si>
  <si>
    <t>天津敬东律师事务所</t>
  </si>
  <si>
    <t>天津昌展机电设备有限公司</t>
  </si>
  <si>
    <t>58328207X</t>
  </si>
  <si>
    <t>天津宇洋伟业科技发展有限公司</t>
  </si>
  <si>
    <t>30041394X</t>
  </si>
  <si>
    <t>天津丰润达广告有限公司</t>
  </si>
  <si>
    <t>天津伟瑞文博艺术文化传播有限公司</t>
  </si>
  <si>
    <t>天津吉弘钢材加工有限公司</t>
  </si>
  <si>
    <t>天津滨新京华商贸有限公司</t>
  </si>
  <si>
    <t>66880747X</t>
  </si>
  <si>
    <t>天津龙飞天下科技发展有限公司</t>
  </si>
  <si>
    <t>天津贻成荣威建筑装饰工程有限公司</t>
  </si>
  <si>
    <t>天津万福源建筑工程有限公司</t>
  </si>
  <si>
    <t>MA069JBU9</t>
  </si>
  <si>
    <t>天津市滨海新区塘沽亨达货运代理有限公司</t>
  </si>
  <si>
    <t>天津金丽源建筑装饰工程有限公司</t>
  </si>
  <si>
    <t>MA05N1FA7</t>
  </si>
  <si>
    <t>天津龙昌建筑装饰工程有限公司</t>
  </si>
  <si>
    <t>天津凯迪特科技发展有限公司</t>
  </si>
  <si>
    <t>天津徽腾机电设备销售有限公司</t>
  </si>
  <si>
    <t>天津海湾阀门有限公司</t>
  </si>
  <si>
    <t>天津市塘沽海联实业总公司</t>
  </si>
  <si>
    <t>天津市保总保安服务有限公司塘沽分公司</t>
  </si>
  <si>
    <t>80360713X</t>
  </si>
  <si>
    <t>天津市凯曼德工程技术有限公司</t>
  </si>
  <si>
    <t>MA06F8AE4</t>
  </si>
  <si>
    <t>天津滨海新区慧合缘物业管理有限公司</t>
  </si>
  <si>
    <t>天津市南方鑫通技术有限公司</t>
  </si>
  <si>
    <t>天津庆鸿鑫晟装饰工程有限公司</t>
  </si>
  <si>
    <t>67943578X</t>
  </si>
  <si>
    <t>天津市滨海新区热红服饰经营部</t>
  </si>
  <si>
    <t>MA05QRKD0</t>
  </si>
  <si>
    <t>天津滨海新区原创建筑工程有限公司</t>
  </si>
  <si>
    <t>天津东昇海运有限公司</t>
  </si>
  <si>
    <t>天津市华鑫氯化钙有限公司</t>
  </si>
  <si>
    <t>天津市源同市政工程有限公司</t>
  </si>
  <si>
    <t>天津市盛捷源达装饰有限公司</t>
  </si>
  <si>
    <t>天津花好月圆文化传播有限公司</t>
  </si>
  <si>
    <t>天津信源德国际货运代理有限公司</t>
  </si>
  <si>
    <t>天津市顺达龙商贸有限公司</t>
  </si>
  <si>
    <t>MA06A40N6</t>
  </si>
  <si>
    <t>天津市树刚通讯器材销售有限公司</t>
  </si>
  <si>
    <t>天津速美广告设计有限公司</t>
  </si>
  <si>
    <t>34087963X</t>
  </si>
  <si>
    <t>天津兆立机电安装工程有限公司</t>
  </si>
  <si>
    <t>天津金龙建设集团有限公司</t>
  </si>
  <si>
    <t>天津市鸿耘达装饰工程有限公司</t>
  </si>
  <si>
    <t>天津同方工程技术咨询有限公司</t>
  </si>
  <si>
    <t>塑力电缆（天津）有限公司</t>
  </si>
  <si>
    <t>MA05W7KJ8</t>
  </si>
  <si>
    <t>天津开泰物流有限公司</t>
  </si>
  <si>
    <t>天津帮克通达商贸有限公司</t>
  </si>
  <si>
    <t>MA06ACM69</t>
  </si>
  <si>
    <t>天津市莫太假日酒店有限公司</t>
  </si>
  <si>
    <t>天津市卡曼酒店有限公司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</si>
</sst>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0"/>
      <name val="仿宋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3" fillId="0" borderId="0">
      <alignment vertical="center"/>
      <protection/>
    </xf>
    <xf numFmtId="0" fontId="44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3" fillId="0" borderId="0">
      <alignment vertical="center"/>
      <protection/>
    </xf>
    <xf numFmtId="0" fontId="44" fillId="0" borderId="0">
      <alignment vertical="center"/>
      <protection/>
    </xf>
    <xf numFmtId="0" fontId="0" fillId="31" borderId="0" applyNumberFormat="0" applyBorder="0" applyAlignment="0" applyProtection="0"/>
    <xf numFmtId="0" fontId="45" fillId="16" borderId="0" applyNumberFormat="0" applyBorder="0" applyAlignment="0" applyProtection="0"/>
    <xf numFmtId="0" fontId="26" fillId="0" borderId="0">
      <alignment/>
      <protection/>
    </xf>
    <xf numFmtId="0" fontId="29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6" fillId="0" borderId="9" xfId="79" applyNumberFormat="1" applyFont="1" applyFill="1" applyBorder="1" applyAlignment="1">
      <alignment horizontal="left" vertical="center" wrapText="1"/>
      <protection/>
    </xf>
    <xf numFmtId="49" fontId="46" fillId="0" borderId="9" xfId="79" applyNumberFormat="1" applyFont="1" applyFill="1" applyBorder="1" applyAlignment="1">
      <alignment horizontal="center" vertical="center" wrapText="1"/>
      <protection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79" applyNumberFormat="1" applyFont="1" applyFill="1" applyBorder="1" applyAlignment="1">
      <alignment horizontal="left" vertical="center" wrapText="1"/>
      <protection/>
    </xf>
    <xf numFmtId="49" fontId="2" fillId="0" borderId="9" xfId="79" applyNumberFormat="1" applyFont="1" applyFill="1" applyBorder="1" applyAlignment="1">
      <alignment horizontal="center" vertical="center" wrapText="1"/>
      <protection/>
    </xf>
    <xf numFmtId="1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46" fillId="0" borderId="9" xfId="85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46" fillId="0" borderId="9" xfId="85" applyNumberFormat="1" applyFont="1" applyFill="1" applyBorder="1" applyAlignment="1">
      <alignment horizontal="left" vertical="center" wrapText="1"/>
      <protection/>
    </xf>
    <xf numFmtId="49" fontId="46" fillId="0" borderId="9" xfId="85" applyNumberFormat="1" applyFont="1" applyFill="1" applyBorder="1" applyAlignment="1">
      <alignment horizontal="center" vertical="center" wrapText="1"/>
      <protection/>
    </xf>
    <xf numFmtId="0" fontId="2" fillId="0" borderId="9" xfId="85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85" applyNumberFormat="1" applyFont="1" applyFill="1" applyBorder="1" applyAlignment="1">
      <alignment horizontal="left" vertical="center" wrapText="1"/>
      <protection/>
    </xf>
    <xf numFmtId="49" fontId="2" fillId="0" borderId="9" xfId="85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/>
    </xf>
    <xf numFmtId="1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/>
    </xf>
    <xf numFmtId="49" fontId="46" fillId="0" borderId="9" xfId="0" applyNumberFormat="1" applyFont="1" applyFill="1" applyBorder="1" applyAlignment="1">
      <alignment/>
    </xf>
    <xf numFmtId="10" fontId="46" fillId="0" borderId="9" xfId="93" applyNumberFormat="1" applyFont="1" applyFill="1" applyBorder="1" applyAlignment="1">
      <alignment horizontal="center" vertical="center"/>
      <protection/>
    </xf>
    <xf numFmtId="176" fontId="46" fillId="0" borderId="9" xfId="93" applyNumberFormat="1" applyFont="1" applyFill="1" applyBorder="1" applyAlignment="1">
      <alignment horizontal="center" vertical="center"/>
      <protection/>
    </xf>
    <xf numFmtId="49" fontId="46" fillId="0" borderId="9" xfId="93" applyNumberFormat="1" applyFont="1" applyFill="1" applyBorder="1" applyAlignment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93" applyNumberFormat="1" applyFont="1" applyFill="1" applyBorder="1" applyAlignment="1">
      <alignment horizontal="left" vertical="center" wrapText="1"/>
      <protection/>
    </xf>
    <xf numFmtId="49" fontId="46" fillId="0" borderId="9" xfId="52" applyNumberFormat="1" applyFont="1" applyFill="1" applyBorder="1" applyAlignment="1">
      <alignment horizontal="left"/>
      <protection/>
    </xf>
    <xf numFmtId="49" fontId="46" fillId="0" borderId="9" xfId="52" applyNumberFormat="1" applyFont="1" applyFill="1" applyBorder="1" applyAlignment="1">
      <alignment/>
      <protection/>
    </xf>
    <xf numFmtId="49" fontId="46" fillId="0" borderId="9" xfId="93" applyNumberFormat="1" applyFont="1" applyFill="1" applyBorder="1" applyAlignment="1">
      <alignment horizontal="left"/>
      <protection/>
    </xf>
    <xf numFmtId="49" fontId="46" fillId="0" borderId="9" xfId="93" applyNumberFormat="1" applyFont="1" applyFill="1" applyBorder="1" applyAlignment="1">
      <alignment/>
      <protection/>
    </xf>
    <xf numFmtId="176" fontId="46" fillId="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left" vertical="center"/>
    </xf>
    <xf numFmtId="10" fontId="3" fillId="0" borderId="9" xfId="52" applyNumberFormat="1" applyFont="1" applyFill="1" applyBorder="1" applyAlignment="1">
      <alignment horizontal="center" vertical="center"/>
      <protection/>
    </xf>
    <xf numFmtId="176" fontId="3" fillId="0" borderId="9" xfId="52" applyNumberFormat="1" applyFont="1" applyFill="1" applyBorder="1" applyAlignment="1">
      <alignment horizontal="center" vertical="center"/>
      <protection/>
    </xf>
    <xf numFmtId="10" fontId="2" fillId="0" borderId="9" xfId="52" applyNumberFormat="1" applyFont="1" applyFill="1" applyBorder="1" applyAlignment="1">
      <alignment horizontal="center" vertical="center"/>
      <protection/>
    </xf>
    <xf numFmtId="176" fontId="2" fillId="0" borderId="9" xfId="5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49" fontId="46" fillId="0" borderId="9" xfId="93" applyNumberFormat="1" applyFont="1" applyFill="1" applyBorder="1" applyAlignment="1">
      <alignment horizontal="left" vertical="center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92" applyFont="1" applyFill="1" applyBorder="1" applyAlignment="1">
      <alignment horizontal="center" vertical="center"/>
      <protection/>
    </xf>
    <xf numFmtId="0" fontId="46" fillId="0" borderId="9" xfId="92" applyFont="1" applyFill="1" applyBorder="1" applyAlignment="1">
      <alignment horizontal="left" vertical="center"/>
      <protection/>
    </xf>
    <xf numFmtId="10" fontId="46" fillId="0" borderId="9" xfId="92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1 2" xfId="66"/>
    <cellStyle name="40% - 强调文字颜色 6" xfId="67"/>
    <cellStyle name="适中 2" xfId="68"/>
    <cellStyle name="常规 2 10" xfId="69"/>
    <cellStyle name="60% - 强调文字颜色 6" xfId="70"/>
    <cellStyle name="常规 13" xfId="71"/>
    <cellStyle name="常规 14" xfId="72"/>
    <cellStyle name="常规 10 2 2" xfId="73"/>
    <cellStyle name="常规 4 2" xfId="74"/>
    <cellStyle name="常规 17" xfId="75"/>
    <cellStyle name="常规 22" xfId="76"/>
    <cellStyle name="常规 19" xfId="77"/>
    <cellStyle name="常规 20" xfId="78"/>
    <cellStyle name="常规 2" xfId="79"/>
    <cellStyle name="常规 2 6 3 2" xfId="80"/>
    <cellStyle name="常规 15 2 2 2" xfId="81"/>
    <cellStyle name="常规 2 6 3" xfId="82"/>
    <cellStyle name="常规 20 2" xfId="83"/>
    <cellStyle name="常规 2 2 2 2 2" xfId="84"/>
    <cellStyle name="常规 2 2" xfId="85"/>
    <cellStyle name="常规 23" xfId="86"/>
    <cellStyle name="常规 2 8 2" xfId="87"/>
    <cellStyle name="常规 11 2 2" xfId="88"/>
    <cellStyle name="常规 3 3 3 2" xfId="89"/>
    <cellStyle name="常规 19 2" xfId="90"/>
    <cellStyle name="百分比 2" xfId="91"/>
    <cellStyle name="常规 178" xfId="92"/>
    <cellStyle name="常规 3 3" xfId="9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4"/>
  <sheetViews>
    <sheetView tabSelected="1" zoomScaleSheetLayoutView="100" workbookViewId="0" topLeftCell="A1">
      <selection activeCell="B3" sqref="B3"/>
    </sheetView>
  </sheetViews>
  <sheetFormatPr defaultColWidth="9.00390625" defaultRowHeight="15"/>
  <cols>
    <col min="1" max="1" width="4.7109375" style="4" customWidth="1"/>
    <col min="2" max="2" width="10.421875" style="4" customWidth="1"/>
    <col min="3" max="3" width="52.421875" style="5" customWidth="1"/>
    <col min="4" max="4" width="12.140625" style="4" customWidth="1"/>
    <col min="5" max="5" width="10.28125" style="4" customWidth="1"/>
    <col min="6" max="6" width="15.421875" style="4" customWidth="1"/>
    <col min="7" max="16384" width="9.00390625" style="4" customWidth="1"/>
  </cols>
  <sheetData>
    <row r="1" spans="1:6" s="1" customFormat="1" ht="69" customHeight="1">
      <c r="A1" s="6" t="s">
        <v>0</v>
      </c>
      <c r="B1" s="6"/>
      <c r="C1" s="7"/>
      <c r="D1" s="6"/>
      <c r="E1" s="6"/>
      <c r="F1" s="7"/>
    </row>
    <row r="2" spans="1:6" s="1" customFormat="1" ht="24" customHeight="1">
      <c r="A2" s="8" t="s">
        <v>1</v>
      </c>
      <c r="B2" s="8"/>
      <c r="C2" s="9"/>
      <c r="D2" s="10"/>
      <c r="E2" s="10" t="s">
        <v>2</v>
      </c>
      <c r="F2" s="11"/>
    </row>
    <row r="3" spans="1:6" s="2" customFormat="1" ht="42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</row>
    <row r="4" spans="1:6" s="3" customFormat="1" ht="13.5">
      <c r="A4" s="15">
        <v>1</v>
      </c>
      <c r="B4" s="16" t="s">
        <v>9</v>
      </c>
      <c r="C4" s="17" t="s">
        <v>10</v>
      </c>
      <c r="D4" s="18" t="s">
        <v>11</v>
      </c>
      <c r="E4" s="19">
        <v>0</v>
      </c>
      <c r="F4" s="20">
        <v>201.84</v>
      </c>
    </row>
    <row r="5" spans="1:6" s="3" customFormat="1" ht="13.5">
      <c r="A5" s="15">
        <v>2</v>
      </c>
      <c r="B5" s="16" t="s">
        <v>9</v>
      </c>
      <c r="C5" s="17" t="s">
        <v>12</v>
      </c>
      <c r="D5" s="18" t="s">
        <v>13</v>
      </c>
      <c r="E5" s="21">
        <v>0</v>
      </c>
      <c r="F5" s="22">
        <v>10381.16</v>
      </c>
    </row>
    <row r="6" spans="1:6" s="3" customFormat="1" ht="13.5">
      <c r="A6" s="15">
        <v>3</v>
      </c>
      <c r="B6" s="16" t="s">
        <v>9</v>
      </c>
      <c r="C6" s="17" t="s">
        <v>14</v>
      </c>
      <c r="D6" s="18" t="s">
        <v>15</v>
      </c>
      <c r="E6" s="21">
        <v>0</v>
      </c>
      <c r="F6" s="22">
        <v>510</v>
      </c>
    </row>
    <row r="7" spans="1:6" s="3" customFormat="1" ht="13.5">
      <c r="A7" s="15">
        <v>4</v>
      </c>
      <c r="B7" s="16" t="s">
        <v>9</v>
      </c>
      <c r="C7" s="17" t="s">
        <v>16</v>
      </c>
      <c r="D7" s="18" t="s">
        <v>17</v>
      </c>
      <c r="E7" s="21">
        <v>0</v>
      </c>
      <c r="F7" s="22">
        <v>201.84</v>
      </c>
    </row>
    <row r="8" spans="1:6" s="3" customFormat="1" ht="13.5">
      <c r="A8" s="15">
        <v>5</v>
      </c>
      <c r="B8" s="16" t="s">
        <v>9</v>
      </c>
      <c r="C8" s="17" t="s">
        <v>18</v>
      </c>
      <c r="D8" s="18" t="s">
        <v>19</v>
      </c>
      <c r="E8" s="21">
        <v>0</v>
      </c>
      <c r="F8" s="22">
        <v>403.68</v>
      </c>
    </row>
    <row r="9" spans="1:6" s="3" customFormat="1" ht="13.5">
      <c r="A9" s="15">
        <v>6</v>
      </c>
      <c r="B9" s="16" t="s">
        <v>9</v>
      </c>
      <c r="C9" s="17" t="s">
        <v>20</v>
      </c>
      <c r="D9" s="18" t="s">
        <v>21</v>
      </c>
      <c r="E9" s="21">
        <v>0</v>
      </c>
      <c r="F9" s="22">
        <v>1547.44</v>
      </c>
    </row>
    <row r="10" spans="1:6" s="3" customFormat="1" ht="13.5">
      <c r="A10" s="15">
        <v>7</v>
      </c>
      <c r="B10" s="16" t="s">
        <v>9</v>
      </c>
      <c r="C10" s="17" t="s">
        <v>22</v>
      </c>
      <c r="D10" s="18" t="s">
        <v>23</v>
      </c>
      <c r="E10" s="21">
        <v>0</v>
      </c>
      <c r="F10" s="22">
        <v>766.9</v>
      </c>
    </row>
    <row r="11" spans="1:6" s="3" customFormat="1" ht="13.5">
      <c r="A11" s="15">
        <v>8</v>
      </c>
      <c r="B11" s="16" t="s">
        <v>9</v>
      </c>
      <c r="C11" s="17" t="s">
        <v>24</v>
      </c>
      <c r="D11" s="18" t="s">
        <v>25</v>
      </c>
      <c r="E11" s="21">
        <v>0</v>
      </c>
      <c r="F11" s="22">
        <v>420</v>
      </c>
    </row>
    <row r="12" spans="1:6" s="3" customFormat="1" ht="13.5">
      <c r="A12" s="15">
        <v>9</v>
      </c>
      <c r="B12" s="16" t="s">
        <v>9</v>
      </c>
      <c r="C12" s="17" t="s">
        <v>26</v>
      </c>
      <c r="D12" s="18" t="s">
        <v>27</v>
      </c>
      <c r="E12" s="21">
        <v>0</v>
      </c>
      <c r="F12" s="22">
        <v>3852.56</v>
      </c>
    </row>
    <row r="13" spans="1:6" s="3" customFormat="1" ht="13.5">
      <c r="A13" s="15">
        <v>10</v>
      </c>
      <c r="B13" s="16" t="s">
        <v>9</v>
      </c>
      <c r="C13" s="17" t="s">
        <v>28</v>
      </c>
      <c r="D13" s="18" t="s">
        <v>29</v>
      </c>
      <c r="E13" s="21">
        <v>0</v>
      </c>
      <c r="F13" s="22">
        <v>1044.2</v>
      </c>
    </row>
    <row r="14" spans="1:6" s="3" customFormat="1" ht="13.5">
      <c r="A14" s="15">
        <v>11</v>
      </c>
      <c r="B14" s="16" t="s">
        <v>9</v>
      </c>
      <c r="C14" s="17" t="s">
        <v>30</v>
      </c>
      <c r="D14" s="18" t="s">
        <v>31</v>
      </c>
      <c r="E14" s="21">
        <v>0.0098</v>
      </c>
      <c r="F14" s="22">
        <v>69577.78</v>
      </c>
    </row>
    <row r="15" spans="1:6" s="4" customFormat="1" ht="13.5">
      <c r="A15" s="15">
        <v>12</v>
      </c>
      <c r="B15" s="16" t="s">
        <v>9</v>
      </c>
      <c r="C15" s="17" t="s">
        <v>32</v>
      </c>
      <c r="D15" s="18" t="s">
        <v>33</v>
      </c>
      <c r="E15" s="21">
        <v>0</v>
      </c>
      <c r="F15" s="22">
        <v>5836.84</v>
      </c>
    </row>
    <row r="16" spans="1:6" s="4" customFormat="1" ht="13.5">
      <c r="A16" s="15">
        <v>13</v>
      </c>
      <c r="B16" s="16" t="s">
        <v>9</v>
      </c>
      <c r="C16" s="17" t="s">
        <v>34</v>
      </c>
      <c r="D16" s="18" t="s">
        <v>35</v>
      </c>
      <c r="E16" s="21">
        <v>0</v>
      </c>
      <c r="F16" s="22">
        <v>1364.73</v>
      </c>
    </row>
    <row r="17" spans="1:6" s="4" customFormat="1" ht="13.5">
      <c r="A17" s="15">
        <v>14</v>
      </c>
      <c r="B17" s="16" t="s">
        <v>9</v>
      </c>
      <c r="C17" s="17" t="s">
        <v>36</v>
      </c>
      <c r="D17" s="18" t="s">
        <v>37</v>
      </c>
      <c r="E17" s="21">
        <v>0</v>
      </c>
      <c r="F17" s="22">
        <v>102416.37</v>
      </c>
    </row>
    <row r="18" spans="1:6" s="4" customFormat="1" ht="13.5">
      <c r="A18" s="15">
        <v>15</v>
      </c>
      <c r="B18" s="16" t="s">
        <v>9</v>
      </c>
      <c r="C18" s="17" t="s">
        <v>38</v>
      </c>
      <c r="D18" s="18" t="s">
        <v>39</v>
      </c>
      <c r="E18" s="21">
        <v>0</v>
      </c>
      <c r="F18" s="22">
        <v>700</v>
      </c>
    </row>
    <row r="19" spans="1:6" s="4" customFormat="1" ht="13.5">
      <c r="A19" s="15">
        <v>16</v>
      </c>
      <c r="B19" s="16" t="s">
        <v>9</v>
      </c>
      <c r="C19" s="17" t="s">
        <v>40</v>
      </c>
      <c r="D19" s="18" t="s">
        <v>41</v>
      </c>
      <c r="E19" s="21">
        <v>0</v>
      </c>
      <c r="F19" s="22">
        <v>905.52</v>
      </c>
    </row>
    <row r="20" spans="1:6" s="4" customFormat="1" ht="13.5">
      <c r="A20" s="15">
        <v>17</v>
      </c>
      <c r="B20" s="16" t="s">
        <v>9</v>
      </c>
      <c r="C20" s="17" t="s">
        <v>42</v>
      </c>
      <c r="D20" s="18" t="s">
        <v>43</v>
      </c>
      <c r="E20" s="21">
        <v>0</v>
      </c>
      <c r="F20" s="22">
        <v>13565.92</v>
      </c>
    </row>
    <row r="21" spans="1:6" s="4" customFormat="1" ht="13.5">
      <c r="A21" s="15">
        <v>18</v>
      </c>
      <c r="B21" s="16" t="s">
        <v>9</v>
      </c>
      <c r="C21" s="17" t="s">
        <v>44</v>
      </c>
      <c r="D21" s="18" t="s">
        <v>45</v>
      </c>
      <c r="E21" s="21">
        <v>0</v>
      </c>
      <c r="F21" s="22">
        <v>3649.98</v>
      </c>
    </row>
    <row r="22" spans="1:6" s="4" customFormat="1" ht="13.5">
      <c r="A22" s="15">
        <v>19</v>
      </c>
      <c r="B22" s="16" t="s">
        <v>9</v>
      </c>
      <c r="C22" s="17" t="s">
        <v>46</v>
      </c>
      <c r="D22" s="18" t="s">
        <v>47</v>
      </c>
      <c r="E22" s="21">
        <v>0</v>
      </c>
      <c r="F22" s="22">
        <v>235.48</v>
      </c>
    </row>
    <row r="23" spans="1:6" s="4" customFormat="1" ht="13.5">
      <c r="A23" s="15">
        <v>20</v>
      </c>
      <c r="B23" s="16" t="s">
        <v>9</v>
      </c>
      <c r="C23" s="17" t="s">
        <v>48</v>
      </c>
      <c r="D23" s="18" t="s">
        <v>49</v>
      </c>
      <c r="E23" s="21">
        <v>0</v>
      </c>
      <c r="F23" s="22">
        <v>300</v>
      </c>
    </row>
    <row r="24" spans="1:6" s="4" customFormat="1" ht="13.5">
      <c r="A24" s="15">
        <v>21</v>
      </c>
      <c r="B24" s="16" t="s">
        <v>9</v>
      </c>
      <c r="C24" s="23" t="s">
        <v>50</v>
      </c>
      <c r="D24" s="24" t="s">
        <v>51</v>
      </c>
      <c r="E24" s="25">
        <v>0</v>
      </c>
      <c r="F24" s="22">
        <v>689.62</v>
      </c>
    </row>
    <row r="25" spans="1:6" s="4" customFormat="1" ht="13.5">
      <c r="A25" s="15">
        <v>22</v>
      </c>
      <c r="B25" s="16" t="s">
        <v>9</v>
      </c>
      <c r="C25" s="17" t="s">
        <v>52</v>
      </c>
      <c r="D25" s="18" t="s">
        <v>53</v>
      </c>
      <c r="E25" s="21">
        <v>0</v>
      </c>
      <c r="F25" s="22">
        <v>285.94</v>
      </c>
    </row>
    <row r="26" spans="1:6" s="4" customFormat="1" ht="13.5">
      <c r="A26" s="15">
        <v>23</v>
      </c>
      <c r="B26" s="16" t="s">
        <v>9</v>
      </c>
      <c r="C26" s="17" t="s">
        <v>54</v>
      </c>
      <c r="D26" s="18" t="s">
        <v>55</v>
      </c>
      <c r="E26" s="21">
        <v>0</v>
      </c>
      <c r="F26" s="22">
        <v>1076.48</v>
      </c>
    </row>
    <row r="27" spans="1:6" s="4" customFormat="1" ht="13.5">
      <c r="A27" s="15">
        <v>24</v>
      </c>
      <c r="B27" s="16" t="s">
        <v>9</v>
      </c>
      <c r="C27" s="17" t="s">
        <v>56</v>
      </c>
      <c r="D27" s="18" t="s">
        <v>57</v>
      </c>
      <c r="E27" s="21">
        <v>0</v>
      </c>
      <c r="F27" s="22">
        <v>3500.7</v>
      </c>
    </row>
    <row r="28" spans="1:6" s="4" customFormat="1" ht="13.5">
      <c r="A28" s="15">
        <v>25</v>
      </c>
      <c r="B28" s="16" t="s">
        <v>9</v>
      </c>
      <c r="C28" s="17" t="s">
        <v>58</v>
      </c>
      <c r="D28" s="18" t="s">
        <v>59</v>
      </c>
      <c r="E28" s="21">
        <v>0</v>
      </c>
      <c r="F28" s="22">
        <v>11960.14</v>
      </c>
    </row>
    <row r="29" spans="1:6" s="4" customFormat="1" ht="13.5">
      <c r="A29" s="15">
        <v>26</v>
      </c>
      <c r="B29" s="16" t="s">
        <v>9</v>
      </c>
      <c r="C29" s="17" t="s">
        <v>60</v>
      </c>
      <c r="D29" s="18" t="s">
        <v>61</v>
      </c>
      <c r="E29" s="21">
        <v>0</v>
      </c>
      <c r="F29" s="22">
        <v>1020.5</v>
      </c>
    </row>
    <row r="30" spans="1:6" s="4" customFormat="1" ht="13.5">
      <c r="A30" s="15">
        <v>27</v>
      </c>
      <c r="B30" s="16" t="s">
        <v>9</v>
      </c>
      <c r="C30" s="17" t="s">
        <v>62</v>
      </c>
      <c r="D30" s="18" t="s">
        <v>63</v>
      </c>
      <c r="E30" s="21">
        <v>0</v>
      </c>
      <c r="F30" s="22">
        <v>605.52</v>
      </c>
    </row>
    <row r="31" spans="1:6" s="4" customFormat="1" ht="13.5">
      <c r="A31" s="15">
        <v>28</v>
      </c>
      <c r="B31" s="16" t="s">
        <v>9</v>
      </c>
      <c r="C31" s="17" t="s">
        <v>64</v>
      </c>
      <c r="D31" s="18" t="s">
        <v>65</v>
      </c>
      <c r="E31" s="21">
        <v>0</v>
      </c>
      <c r="F31" s="22">
        <v>624.6</v>
      </c>
    </row>
    <row r="32" spans="1:6" s="4" customFormat="1" ht="13.5">
      <c r="A32" s="15">
        <v>29</v>
      </c>
      <c r="B32" s="16" t="s">
        <v>9</v>
      </c>
      <c r="C32" s="17" t="s">
        <v>66</v>
      </c>
      <c r="D32" s="18" t="s">
        <v>67</v>
      </c>
      <c r="E32" s="21">
        <v>0</v>
      </c>
      <c r="F32" s="22">
        <v>2119.32</v>
      </c>
    </row>
    <row r="33" spans="1:6" s="4" customFormat="1" ht="13.5">
      <c r="A33" s="15">
        <v>30</v>
      </c>
      <c r="B33" s="16" t="s">
        <v>9</v>
      </c>
      <c r="C33" s="17" t="s">
        <v>68</v>
      </c>
      <c r="D33" s="18" t="s">
        <v>69</v>
      </c>
      <c r="E33" s="21">
        <v>0</v>
      </c>
      <c r="F33" s="22">
        <v>1009.2</v>
      </c>
    </row>
    <row r="34" spans="1:6" s="4" customFormat="1" ht="13.5">
      <c r="A34" s="15">
        <v>31</v>
      </c>
      <c r="B34" s="16" t="s">
        <v>9</v>
      </c>
      <c r="C34" s="17" t="s">
        <v>70</v>
      </c>
      <c r="D34" s="18" t="s">
        <v>71</v>
      </c>
      <c r="E34" s="21">
        <v>0</v>
      </c>
      <c r="F34" s="22">
        <v>2674.7</v>
      </c>
    </row>
    <row r="35" spans="1:6" s="4" customFormat="1" ht="13.5">
      <c r="A35" s="15">
        <v>32</v>
      </c>
      <c r="B35" s="16" t="s">
        <v>9</v>
      </c>
      <c r="C35" s="17" t="s">
        <v>72</v>
      </c>
      <c r="D35" s="18" t="s">
        <v>73</v>
      </c>
      <c r="E35" s="21">
        <v>0</v>
      </c>
      <c r="F35" s="22">
        <v>807.36</v>
      </c>
    </row>
    <row r="36" spans="1:6" s="4" customFormat="1" ht="13.5">
      <c r="A36" s="15">
        <v>33</v>
      </c>
      <c r="B36" s="16" t="s">
        <v>9</v>
      </c>
      <c r="C36" s="17" t="s">
        <v>74</v>
      </c>
      <c r="D36" s="18" t="s">
        <v>75</v>
      </c>
      <c r="E36" s="21">
        <v>0</v>
      </c>
      <c r="F36" s="22">
        <v>47955.18</v>
      </c>
    </row>
    <row r="37" spans="1:6" s="4" customFormat="1" ht="13.5">
      <c r="A37" s="15">
        <v>34</v>
      </c>
      <c r="B37" s="16" t="s">
        <v>9</v>
      </c>
      <c r="C37" s="17" t="s">
        <v>76</v>
      </c>
      <c r="D37" s="18" t="s">
        <v>77</v>
      </c>
      <c r="E37" s="21">
        <v>0</v>
      </c>
      <c r="F37" s="22">
        <v>765.02</v>
      </c>
    </row>
    <row r="38" spans="1:6" s="4" customFormat="1" ht="13.5">
      <c r="A38" s="15">
        <v>35</v>
      </c>
      <c r="B38" s="16" t="s">
        <v>9</v>
      </c>
      <c r="C38" s="17" t="s">
        <v>78</v>
      </c>
      <c r="D38" s="18" t="s">
        <v>79</v>
      </c>
      <c r="E38" s="21">
        <v>0</v>
      </c>
      <c r="F38" s="22">
        <v>21285.2</v>
      </c>
    </row>
    <row r="39" spans="1:6" s="4" customFormat="1" ht="13.5">
      <c r="A39" s="15">
        <v>36</v>
      </c>
      <c r="B39" s="16" t="s">
        <v>9</v>
      </c>
      <c r="C39" s="17" t="s">
        <v>80</v>
      </c>
      <c r="D39" s="18" t="s">
        <v>81</v>
      </c>
      <c r="E39" s="21">
        <v>0</v>
      </c>
      <c r="F39" s="22">
        <v>2237.06</v>
      </c>
    </row>
    <row r="40" spans="1:6" s="4" customFormat="1" ht="13.5">
      <c r="A40" s="15">
        <v>37</v>
      </c>
      <c r="B40" s="16" t="s">
        <v>9</v>
      </c>
      <c r="C40" s="17" t="s">
        <v>82</v>
      </c>
      <c r="D40" s="18" t="s">
        <v>83</v>
      </c>
      <c r="E40" s="21">
        <v>0</v>
      </c>
      <c r="F40" s="22">
        <v>689.62</v>
      </c>
    </row>
    <row r="41" spans="1:6" s="4" customFormat="1" ht="13.5">
      <c r="A41" s="15">
        <v>38</v>
      </c>
      <c r="B41" s="16" t="s">
        <v>9</v>
      </c>
      <c r="C41" s="17" t="s">
        <v>84</v>
      </c>
      <c r="D41" s="18" t="s">
        <v>85</v>
      </c>
      <c r="E41" s="21">
        <v>0</v>
      </c>
      <c r="F41" s="22">
        <v>201.84</v>
      </c>
    </row>
    <row r="42" spans="1:6" s="4" customFormat="1" ht="13.5">
      <c r="A42" s="15">
        <v>39</v>
      </c>
      <c r="B42" s="16" t="s">
        <v>9</v>
      </c>
      <c r="C42" s="17" t="s">
        <v>86</v>
      </c>
      <c r="D42" s="18" t="s">
        <v>87</v>
      </c>
      <c r="E42" s="21">
        <v>0</v>
      </c>
      <c r="F42" s="22">
        <v>498</v>
      </c>
    </row>
    <row r="43" spans="1:6" s="4" customFormat="1" ht="13.5">
      <c r="A43" s="15">
        <v>40</v>
      </c>
      <c r="B43" s="16" t="s">
        <v>9</v>
      </c>
      <c r="C43" s="17" t="s">
        <v>88</v>
      </c>
      <c r="D43" s="18" t="s">
        <v>89</v>
      </c>
      <c r="E43" s="21">
        <v>0</v>
      </c>
      <c r="F43" s="22">
        <v>941.92</v>
      </c>
    </row>
    <row r="44" spans="1:6" s="4" customFormat="1" ht="13.5">
      <c r="A44" s="15">
        <v>41</v>
      </c>
      <c r="B44" s="16" t="s">
        <v>9</v>
      </c>
      <c r="C44" s="17" t="s">
        <v>90</v>
      </c>
      <c r="D44" s="18" t="s">
        <v>91</v>
      </c>
      <c r="E44" s="21">
        <v>0</v>
      </c>
      <c r="F44" s="22">
        <v>613.68</v>
      </c>
    </row>
    <row r="45" spans="1:6" s="4" customFormat="1" ht="13.5">
      <c r="A45" s="15">
        <v>42</v>
      </c>
      <c r="B45" s="16" t="s">
        <v>9</v>
      </c>
      <c r="C45" s="17" t="s">
        <v>92</v>
      </c>
      <c r="D45" s="18" t="s">
        <v>93</v>
      </c>
      <c r="E45" s="21">
        <v>0</v>
      </c>
      <c r="F45" s="22">
        <v>1934.3</v>
      </c>
    </row>
    <row r="46" spans="1:6" s="4" customFormat="1" ht="13.5">
      <c r="A46" s="15">
        <v>43</v>
      </c>
      <c r="B46" s="16" t="s">
        <v>9</v>
      </c>
      <c r="C46" s="17" t="s">
        <v>94</v>
      </c>
      <c r="D46" s="18" t="s">
        <v>95</v>
      </c>
      <c r="E46" s="21">
        <v>0</v>
      </c>
      <c r="F46" s="22">
        <v>1213.68</v>
      </c>
    </row>
    <row r="47" spans="1:6" s="4" customFormat="1" ht="13.5">
      <c r="A47" s="15">
        <v>44</v>
      </c>
      <c r="B47" s="16" t="s">
        <v>9</v>
      </c>
      <c r="C47" s="17" t="s">
        <v>96</v>
      </c>
      <c r="D47" s="18" t="s">
        <v>97</v>
      </c>
      <c r="E47" s="21">
        <v>0</v>
      </c>
      <c r="F47" s="22">
        <v>770.96</v>
      </c>
    </row>
    <row r="48" spans="1:6" s="4" customFormat="1" ht="13.5">
      <c r="A48" s="15">
        <v>45</v>
      </c>
      <c r="B48" s="16" t="s">
        <v>9</v>
      </c>
      <c r="C48" s="17" t="s">
        <v>98</v>
      </c>
      <c r="D48" s="18" t="s">
        <v>99</v>
      </c>
      <c r="E48" s="21">
        <v>0</v>
      </c>
      <c r="F48" s="22">
        <v>252.3</v>
      </c>
    </row>
    <row r="49" spans="1:6" s="4" customFormat="1" ht="13.5">
      <c r="A49" s="15">
        <v>46</v>
      </c>
      <c r="B49" s="16" t="s">
        <v>9</v>
      </c>
      <c r="C49" s="17" t="s">
        <v>100</v>
      </c>
      <c r="D49" s="18" t="s">
        <v>101</v>
      </c>
      <c r="E49" s="21">
        <v>0</v>
      </c>
      <c r="F49" s="22">
        <v>2052.04</v>
      </c>
    </row>
    <row r="50" spans="1:6" s="4" customFormat="1" ht="13.5">
      <c r="A50" s="15">
        <v>47</v>
      </c>
      <c r="B50" s="16" t="s">
        <v>9</v>
      </c>
      <c r="C50" s="17" t="s">
        <v>102</v>
      </c>
      <c r="D50" s="18" t="s">
        <v>103</v>
      </c>
      <c r="E50" s="21">
        <v>0</v>
      </c>
      <c r="F50" s="22">
        <v>235.48</v>
      </c>
    </row>
    <row r="51" spans="1:6" s="4" customFormat="1" ht="13.5">
      <c r="A51" s="15">
        <v>48</v>
      </c>
      <c r="B51" s="16" t="s">
        <v>9</v>
      </c>
      <c r="C51" s="17" t="s">
        <v>104</v>
      </c>
      <c r="D51" s="18" t="s">
        <v>105</v>
      </c>
      <c r="E51" s="25">
        <v>0</v>
      </c>
      <c r="F51" s="20">
        <v>403.68</v>
      </c>
    </row>
    <row r="52" spans="1:6" s="4" customFormat="1" ht="13.5">
      <c r="A52" s="15">
        <v>49</v>
      </c>
      <c r="B52" s="16" t="s">
        <v>9</v>
      </c>
      <c r="C52" s="17" t="s">
        <v>106</v>
      </c>
      <c r="D52" s="18" t="s">
        <v>107</v>
      </c>
      <c r="E52" s="25">
        <v>0</v>
      </c>
      <c r="F52" s="20">
        <v>1412.88</v>
      </c>
    </row>
    <row r="53" spans="1:6" s="4" customFormat="1" ht="13.5">
      <c r="A53" s="15">
        <v>50</v>
      </c>
      <c r="B53" s="16" t="s">
        <v>9</v>
      </c>
      <c r="C53" s="17" t="s">
        <v>108</v>
      </c>
      <c r="D53" s="18" t="s">
        <v>109</v>
      </c>
      <c r="E53" s="25">
        <v>0</v>
      </c>
      <c r="F53" s="20">
        <v>420.5</v>
      </c>
    </row>
    <row r="54" spans="1:6" s="4" customFormat="1" ht="13.5">
      <c r="A54" s="15">
        <v>51</v>
      </c>
      <c r="B54" s="16" t="s">
        <v>9</v>
      </c>
      <c r="C54" s="17" t="s">
        <v>110</v>
      </c>
      <c r="D54" s="18" t="s">
        <v>111</v>
      </c>
      <c r="E54" s="25">
        <v>0</v>
      </c>
      <c r="F54" s="20">
        <v>201.84</v>
      </c>
    </row>
    <row r="55" spans="1:6" s="4" customFormat="1" ht="13.5">
      <c r="A55" s="15">
        <v>52</v>
      </c>
      <c r="B55" s="16" t="s">
        <v>9</v>
      </c>
      <c r="C55" s="17" t="s">
        <v>112</v>
      </c>
      <c r="D55" s="18" t="s">
        <v>113</v>
      </c>
      <c r="E55" s="25">
        <v>0</v>
      </c>
      <c r="F55" s="20">
        <v>521.42</v>
      </c>
    </row>
    <row r="56" spans="1:6" s="4" customFormat="1" ht="13.5">
      <c r="A56" s="15">
        <v>53</v>
      </c>
      <c r="B56" s="16" t="s">
        <v>9</v>
      </c>
      <c r="C56" s="17" t="s">
        <v>114</v>
      </c>
      <c r="D56" s="18" t="s">
        <v>115</v>
      </c>
      <c r="E56" s="25">
        <v>0.0476</v>
      </c>
      <c r="F56" s="20">
        <v>4498</v>
      </c>
    </row>
    <row r="57" spans="1:6" s="4" customFormat="1" ht="13.5">
      <c r="A57" s="15">
        <v>54</v>
      </c>
      <c r="B57" s="16" t="s">
        <v>9</v>
      </c>
      <c r="C57" s="17" t="s">
        <v>116</v>
      </c>
      <c r="D57" s="18" t="s">
        <v>117</v>
      </c>
      <c r="E57" s="25">
        <v>0</v>
      </c>
      <c r="F57" s="20">
        <v>36018.91</v>
      </c>
    </row>
    <row r="58" spans="1:6" s="4" customFormat="1" ht="13.5">
      <c r="A58" s="15">
        <v>55</v>
      </c>
      <c r="B58" s="16" t="s">
        <v>9</v>
      </c>
      <c r="C58" s="17" t="s">
        <v>118</v>
      </c>
      <c r="D58" s="18" t="s">
        <v>119</v>
      </c>
      <c r="E58" s="25">
        <v>0</v>
      </c>
      <c r="F58" s="20">
        <v>210.36</v>
      </c>
    </row>
    <row r="59" spans="1:6" s="4" customFormat="1" ht="13.5">
      <c r="A59" s="15">
        <v>56</v>
      </c>
      <c r="B59" s="16" t="s">
        <v>9</v>
      </c>
      <c r="C59" s="17" t="s">
        <v>120</v>
      </c>
      <c r="D59" s="18" t="s">
        <v>121</v>
      </c>
      <c r="E59" s="21">
        <v>0</v>
      </c>
      <c r="F59" s="26">
        <v>740.08</v>
      </c>
    </row>
    <row r="60" spans="1:6" s="4" customFormat="1" ht="13.5">
      <c r="A60" s="15">
        <v>57</v>
      </c>
      <c r="B60" s="16" t="s">
        <v>9</v>
      </c>
      <c r="C60" s="17" t="s">
        <v>122</v>
      </c>
      <c r="D60" s="18" t="s">
        <v>123</v>
      </c>
      <c r="E60" s="25">
        <v>0.0114</v>
      </c>
      <c r="F60" s="20">
        <v>28821</v>
      </c>
    </row>
    <row r="61" spans="1:6" s="4" customFormat="1" ht="13.5">
      <c r="A61" s="15">
        <v>58</v>
      </c>
      <c r="B61" s="16" t="s">
        <v>9</v>
      </c>
      <c r="C61" s="17" t="s">
        <v>124</v>
      </c>
      <c r="D61" s="18" t="s">
        <v>125</v>
      </c>
      <c r="E61" s="25">
        <v>0</v>
      </c>
      <c r="F61" s="20">
        <v>2102.5</v>
      </c>
    </row>
    <row r="62" spans="1:6" s="4" customFormat="1" ht="13.5">
      <c r="A62" s="15">
        <v>59</v>
      </c>
      <c r="B62" s="16" t="s">
        <v>9</v>
      </c>
      <c r="C62" s="17" t="s">
        <v>126</v>
      </c>
      <c r="D62" s="18" t="s">
        <v>127</v>
      </c>
      <c r="E62" s="25">
        <v>0</v>
      </c>
      <c r="F62" s="20">
        <v>1312.84</v>
      </c>
    </row>
    <row r="63" spans="1:6" s="4" customFormat="1" ht="13.5">
      <c r="A63" s="15">
        <v>60</v>
      </c>
      <c r="B63" s="16" t="s">
        <v>9</v>
      </c>
      <c r="C63" s="17" t="s">
        <v>128</v>
      </c>
      <c r="D63" s="18" t="s">
        <v>129</v>
      </c>
      <c r="E63" s="25">
        <v>0</v>
      </c>
      <c r="F63" s="20">
        <v>2233.18</v>
      </c>
    </row>
    <row r="64" spans="1:6" s="4" customFormat="1" ht="13.5">
      <c r="A64" s="15">
        <v>61</v>
      </c>
      <c r="B64" s="16" t="s">
        <v>9</v>
      </c>
      <c r="C64" s="17" t="s">
        <v>130</v>
      </c>
      <c r="D64" s="18" t="s">
        <v>131</v>
      </c>
      <c r="E64" s="25">
        <v>0</v>
      </c>
      <c r="F64" s="20">
        <v>3851.78</v>
      </c>
    </row>
    <row r="65" spans="1:6" s="4" customFormat="1" ht="13.5">
      <c r="A65" s="15">
        <v>62</v>
      </c>
      <c r="B65" s="16" t="s">
        <v>9</v>
      </c>
      <c r="C65" s="17" t="s">
        <v>132</v>
      </c>
      <c r="D65" s="18" t="s">
        <v>133</v>
      </c>
      <c r="E65" s="21">
        <v>0</v>
      </c>
      <c r="F65" s="26">
        <v>760.26</v>
      </c>
    </row>
    <row r="66" spans="1:6" s="4" customFormat="1" ht="13.5">
      <c r="A66" s="15">
        <v>63</v>
      </c>
      <c r="B66" s="16" t="s">
        <v>9</v>
      </c>
      <c r="C66" s="17" t="s">
        <v>134</v>
      </c>
      <c r="D66" s="18" t="s">
        <v>135</v>
      </c>
      <c r="E66" s="25">
        <v>0</v>
      </c>
      <c r="F66" s="20">
        <v>495.96</v>
      </c>
    </row>
    <row r="67" spans="1:6" s="4" customFormat="1" ht="13.5">
      <c r="A67" s="15">
        <v>64</v>
      </c>
      <c r="B67" s="16" t="s">
        <v>9</v>
      </c>
      <c r="C67" s="17" t="s">
        <v>136</v>
      </c>
      <c r="D67" s="18" t="s">
        <v>137</v>
      </c>
      <c r="E67" s="25">
        <v>0</v>
      </c>
      <c r="F67" s="20">
        <v>605.52</v>
      </c>
    </row>
    <row r="68" spans="1:6" s="4" customFormat="1" ht="13.5">
      <c r="A68" s="15">
        <v>65</v>
      </c>
      <c r="B68" s="16" t="s">
        <v>9</v>
      </c>
      <c r="C68" s="17" t="s">
        <v>138</v>
      </c>
      <c r="D68" s="18" t="s">
        <v>139</v>
      </c>
      <c r="E68" s="25">
        <v>0</v>
      </c>
      <c r="F68" s="20">
        <v>1463.34</v>
      </c>
    </row>
    <row r="69" spans="1:6" s="4" customFormat="1" ht="13.5">
      <c r="A69" s="15">
        <v>66</v>
      </c>
      <c r="B69" s="16" t="s">
        <v>9</v>
      </c>
      <c r="C69" s="17" t="s">
        <v>140</v>
      </c>
      <c r="D69" s="18" t="s">
        <v>141</v>
      </c>
      <c r="E69" s="25">
        <v>0</v>
      </c>
      <c r="F69" s="20">
        <v>14326.46</v>
      </c>
    </row>
    <row r="70" spans="1:6" s="4" customFormat="1" ht="13.5">
      <c r="A70" s="15">
        <v>67</v>
      </c>
      <c r="B70" s="16" t="s">
        <v>9</v>
      </c>
      <c r="C70" s="17" t="s">
        <v>142</v>
      </c>
      <c r="D70" s="18" t="s">
        <v>143</v>
      </c>
      <c r="E70" s="25">
        <v>0</v>
      </c>
      <c r="F70" s="20">
        <v>600</v>
      </c>
    </row>
    <row r="71" spans="1:6" s="4" customFormat="1" ht="13.5">
      <c r="A71" s="15">
        <v>68</v>
      </c>
      <c r="B71" s="16" t="s">
        <v>9</v>
      </c>
      <c r="C71" s="17" t="s">
        <v>144</v>
      </c>
      <c r="D71" s="18" t="s">
        <v>145</v>
      </c>
      <c r="E71" s="25">
        <v>0</v>
      </c>
      <c r="F71" s="20">
        <v>706.44</v>
      </c>
    </row>
    <row r="72" spans="1:6" s="4" customFormat="1" ht="13.5">
      <c r="A72" s="15">
        <v>69</v>
      </c>
      <c r="B72" s="16" t="s">
        <v>9</v>
      </c>
      <c r="C72" s="17" t="s">
        <v>146</v>
      </c>
      <c r="D72" s="18" t="s">
        <v>147</v>
      </c>
      <c r="E72" s="25">
        <v>0</v>
      </c>
      <c r="F72" s="20">
        <v>403.68</v>
      </c>
    </row>
    <row r="73" spans="1:6" s="4" customFormat="1" ht="13.5">
      <c r="A73" s="15">
        <v>70</v>
      </c>
      <c r="B73" s="16" t="s">
        <v>9</v>
      </c>
      <c r="C73" s="17" t="s">
        <v>148</v>
      </c>
      <c r="D73" s="18" t="s">
        <v>149</v>
      </c>
      <c r="E73" s="25">
        <v>0</v>
      </c>
      <c r="F73" s="20">
        <v>285.94</v>
      </c>
    </row>
    <row r="74" spans="1:6" s="4" customFormat="1" ht="13.5">
      <c r="A74" s="15">
        <v>71</v>
      </c>
      <c r="B74" s="16" t="s">
        <v>9</v>
      </c>
      <c r="C74" s="17" t="s">
        <v>150</v>
      </c>
      <c r="D74" s="18" t="s">
        <v>151</v>
      </c>
      <c r="E74" s="25">
        <v>0</v>
      </c>
      <c r="F74" s="20">
        <v>201.84</v>
      </c>
    </row>
    <row r="75" spans="1:6" s="4" customFormat="1" ht="13.5">
      <c r="A75" s="15">
        <v>72</v>
      </c>
      <c r="B75" s="16" t="s">
        <v>9</v>
      </c>
      <c r="C75" s="17" t="s">
        <v>152</v>
      </c>
      <c r="D75" s="18" t="s">
        <v>153</v>
      </c>
      <c r="E75" s="25">
        <v>0</v>
      </c>
      <c r="F75" s="20">
        <v>201.84</v>
      </c>
    </row>
    <row r="76" spans="1:6" s="4" customFormat="1" ht="13.5">
      <c r="A76" s="15">
        <v>73</v>
      </c>
      <c r="B76" s="16" t="s">
        <v>9</v>
      </c>
      <c r="C76" s="17" t="s">
        <v>154</v>
      </c>
      <c r="D76" s="18" t="s">
        <v>155</v>
      </c>
      <c r="E76" s="25">
        <v>0</v>
      </c>
      <c r="F76" s="20">
        <v>2011.44</v>
      </c>
    </row>
    <row r="77" spans="1:6" s="4" customFormat="1" ht="13.5">
      <c r="A77" s="15">
        <v>74</v>
      </c>
      <c r="B77" s="16" t="s">
        <v>9</v>
      </c>
      <c r="C77" s="17" t="s">
        <v>156</v>
      </c>
      <c r="D77" s="18" t="s">
        <v>157</v>
      </c>
      <c r="E77" s="25">
        <v>0</v>
      </c>
      <c r="F77" s="20">
        <v>7451.26</v>
      </c>
    </row>
    <row r="78" spans="1:6" s="4" customFormat="1" ht="13.5">
      <c r="A78" s="15">
        <v>75</v>
      </c>
      <c r="B78" s="16" t="s">
        <v>9</v>
      </c>
      <c r="C78" s="17" t="s">
        <v>158</v>
      </c>
      <c r="D78" s="18" t="s">
        <v>159</v>
      </c>
      <c r="E78" s="25">
        <v>0</v>
      </c>
      <c r="F78" s="20">
        <v>605.52</v>
      </c>
    </row>
    <row r="79" spans="1:6" s="4" customFormat="1" ht="13.5">
      <c r="A79" s="15">
        <v>76</v>
      </c>
      <c r="B79" s="16" t="s">
        <v>9</v>
      </c>
      <c r="C79" s="17" t="s">
        <v>160</v>
      </c>
      <c r="D79" s="18" t="s">
        <v>161</v>
      </c>
      <c r="E79" s="25">
        <v>0</v>
      </c>
      <c r="F79" s="20">
        <v>216</v>
      </c>
    </row>
    <row r="80" spans="1:6" s="4" customFormat="1" ht="13.5">
      <c r="A80" s="15">
        <v>77</v>
      </c>
      <c r="B80" s="16" t="s">
        <v>9</v>
      </c>
      <c r="C80" s="17" t="s">
        <v>162</v>
      </c>
      <c r="D80" s="18" t="s">
        <v>163</v>
      </c>
      <c r="E80" s="25">
        <v>0</v>
      </c>
      <c r="F80" s="20">
        <v>823.68</v>
      </c>
    </row>
    <row r="81" spans="1:6" s="4" customFormat="1" ht="13.5">
      <c r="A81" s="15">
        <v>78</v>
      </c>
      <c r="B81" s="16" t="s">
        <v>9</v>
      </c>
      <c r="C81" s="17" t="s">
        <v>164</v>
      </c>
      <c r="D81" s="18" t="s">
        <v>165</v>
      </c>
      <c r="E81" s="25">
        <v>0.034</v>
      </c>
      <c r="F81" s="20">
        <v>59819.2</v>
      </c>
    </row>
    <row r="82" spans="1:6" s="4" customFormat="1" ht="13.5">
      <c r="A82" s="15">
        <v>79</v>
      </c>
      <c r="B82" s="16" t="s">
        <v>9</v>
      </c>
      <c r="C82" s="17" t="s">
        <v>166</v>
      </c>
      <c r="D82" s="18" t="s">
        <v>167</v>
      </c>
      <c r="E82" s="25">
        <v>0</v>
      </c>
      <c r="F82" s="20">
        <v>328.42</v>
      </c>
    </row>
    <row r="83" spans="1:6" s="4" customFormat="1" ht="13.5">
      <c r="A83" s="15">
        <v>80</v>
      </c>
      <c r="B83" s="16" t="s">
        <v>9</v>
      </c>
      <c r="C83" s="17" t="s">
        <v>168</v>
      </c>
      <c r="D83" s="18" t="s">
        <v>169</v>
      </c>
      <c r="E83" s="27">
        <v>0</v>
      </c>
      <c r="F83" s="20">
        <v>403.68</v>
      </c>
    </row>
    <row r="84" spans="1:6" s="4" customFormat="1" ht="13.5">
      <c r="A84" s="15">
        <v>81</v>
      </c>
      <c r="B84" s="16" t="s">
        <v>9</v>
      </c>
      <c r="C84" s="17" t="s">
        <v>170</v>
      </c>
      <c r="D84" s="18" t="s">
        <v>171</v>
      </c>
      <c r="E84" s="25">
        <v>0</v>
      </c>
      <c r="F84" s="20">
        <v>210</v>
      </c>
    </row>
    <row r="85" spans="1:6" s="4" customFormat="1" ht="13.5">
      <c r="A85" s="15">
        <v>82</v>
      </c>
      <c r="B85" s="16" t="s">
        <v>9</v>
      </c>
      <c r="C85" s="17" t="s">
        <v>172</v>
      </c>
      <c r="D85" s="18" t="s">
        <v>173</v>
      </c>
      <c r="E85" s="25">
        <v>0</v>
      </c>
      <c r="F85" s="20">
        <v>12088.5</v>
      </c>
    </row>
    <row r="86" spans="1:6" s="4" customFormat="1" ht="13.5">
      <c r="A86" s="15">
        <v>83</v>
      </c>
      <c r="B86" s="16" t="s">
        <v>9</v>
      </c>
      <c r="C86" s="17" t="s">
        <v>174</v>
      </c>
      <c r="D86" s="18" t="s">
        <v>175</v>
      </c>
      <c r="E86" s="25">
        <v>0</v>
      </c>
      <c r="F86" s="20">
        <v>403.68</v>
      </c>
    </row>
    <row r="87" spans="1:6" s="4" customFormat="1" ht="13.5">
      <c r="A87" s="15">
        <v>84</v>
      </c>
      <c r="B87" s="16" t="s">
        <v>9</v>
      </c>
      <c r="C87" s="17" t="s">
        <v>176</v>
      </c>
      <c r="D87" s="18" t="s">
        <v>177</v>
      </c>
      <c r="E87" s="25">
        <v>0</v>
      </c>
      <c r="F87" s="20">
        <v>857.82</v>
      </c>
    </row>
    <row r="88" spans="1:6" s="4" customFormat="1" ht="13.5">
      <c r="A88" s="15">
        <v>85</v>
      </c>
      <c r="B88" s="16" t="s">
        <v>9</v>
      </c>
      <c r="C88" s="17" t="s">
        <v>178</v>
      </c>
      <c r="D88" s="18" t="s">
        <v>179</v>
      </c>
      <c r="E88" s="25">
        <v>0</v>
      </c>
      <c r="F88" s="20">
        <v>1865.44</v>
      </c>
    </row>
    <row r="89" spans="1:6" s="4" customFormat="1" ht="13.5">
      <c r="A89" s="15">
        <v>86</v>
      </c>
      <c r="B89" s="16" t="s">
        <v>9</v>
      </c>
      <c r="C89" s="17" t="s">
        <v>180</v>
      </c>
      <c r="D89" s="18" t="s">
        <v>181</v>
      </c>
      <c r="E89" s="25">
        <v>0</v>
      </c>
      <c r="F89" s="20">
        <v>605.52</v>
      </c>
    </row>
    <row r="90" spans="1:6" s="4" customFormat="1" ht="13.5">
      <c r="A90" s="15">
        <v>87</v>
      </c>
      <c r="B90" s="16" t="s">
        <v>9</v>
      </c>
      <c r="C90" s="17" t="s">
        <v>182</v>
      </c>
      <c r="D90" s="18" t="s">
        <v>183</v>
      </c>
      <c r="E90" s="25">
        <v>0</v>
      </c>
      <c r="F90" s="20">
        <v>201.84</v>
      </c>
    </row>
    <row r="91" spans="1:6" s="4" customFormat="1" ht="13.5">
      <c r="A91" s="15">
        <v>88</v>
      </c>
      <c r="B91" s="16" t="s">
        <v>9</v>
      </c>
      <c r="C91" s="17" t="s">
        <v>184</v>
      </c>
      <c r="D91" s="18" t="s">
        <v>185</v>
      </c>
      <c r="E91" s="25">
        <v>0</v>
      </c>
      <c r="F91" s="20">
        <v>336.4</v>
      </c>
    </row>
    <row r="92" spans="1:6" s="4" customFormat="1" ht="13.5">
      <c r="A92" s="15">
        <v>89</v>
      </c>
      <c r="B92" s="16" t="s">
        <v>9</v>
      </c>
      <c r="C92" s="17" t="s">
        <v>186</v>
      </c>
      <c r="D92" s="18" t="s">
        <v>187</v>
      </c>
      <c r="E92" s="25">
        <v>0</v>
      </c>
      <c r="F92" s="20">
        <v>425</v>
      </c>
    </row>
    <row r="93" spans="1:6" s="4" customFormat="1" ht="13.5">
      <c r="A93" s="15">
        <v>90</v>
      </c>
      <c r="B93" s="16" t="s">
        <v>9</v>
      </c>
      <c r="C93" s="17" t="s">
        <v>188</v>
      </c>
      <c r="D93" s="18" t="s">
        <v>189</v>
      </c>
      <c r="E93" s="25">
        <v>0</v>
      </c>
      <c r="F93" s="20">
        <v>2035.22</v>
      </c>
    </row>
    <row r="94" spans="1:6" s="4" customFormat="1" ht="13.5">
      <c r="A94" s="15">
        <v>91</v>
      </c>
      <c r="B94" s="16" t="s">
        <v>9</v>
      </c>
      <c r="C94" s="17" t="s">
        <v>190</v>
      </c>
      <c r="D94" s="18" t="s">
        <v>191</v>
      </c>
      <c r="E94" s="25">
        <v>0</v>
      </c>
      <c r="F94" s="20">
        <v>2224.64</v>
      </c>
    </row>
    <row r="95" spans="1:6" s="4" customFormat="1" ht="13.5">
      <c r="A95" s="15">
        <v>92</v>
      </c>
      <c r="B95" s="16" t="s">
        <v>9</v>
      </c>
      <c r="C95" s="17" t="s">
        <v>192</v>
      </c>
      <c r="D95" s="18" t="s">
        <v>193</v>
      </c>
      <c r="E95" s="25">
        <v>0</v>
      </c>
      <c r="F95" s="20">
        <v>403.68</v>
      </c>
    </row>
    <row r="96" spans="1:6" s="4" customFormat="1" ht="13.5">
      <c r="A96" s="15">
        <v>93</v>
      </c>
      <c r="B96" s="16" t="s">
        <v>9</v>
      </c>
      <c r="C96" s="17" t="s">
        <v>194</v>
      </c>
      <c r="D96" s="18" t="s">
        <v>195</v>
      </c>
      <c r="E96" s="21">
        <v>0</v>
      </c>
      <c r="F96" s="26">
        <v>544.36</v>
      </c>
    </row>
    <row r="97" spans="1:6" s="4" customFormat="1" ht="13.5">
      <c r="A97" s="15">
        <v>94</v>
      </c>
      <c r="B97" s="16" t="s">
        <v>9</v>
      </c>
      <c r="C97" s="17" t="s">
        <v>196</v>
      </c>
      <c r="D97" s="18" t="s">
        <v>197</v>
      </c>
      <c r="E97" s="25">
        <v>0</v>
      </c>
      <c r="F97" s="20">
        <v>411.84</v>
      </c>
    </row>
    <row r="98" spans="1:6" s="4" customFormat="1" ht="13.5">
      <c r="A98" s="15">
        <v>95</v>
      </c>
      <c r="B98" s="16" t="s">
        <v>9</v>
      </c>
      <c r="C98" s="17" t="s">
        <v>198</v>
      </c>
      <c r="D98" s="18" t="s">
        <v>199</v>
      </c>
      <c r="E98" s="25">
        <v>0</v>
      </c>
      <c r="F98" s="20">
        <v>807.36</v>
      </c>
    </row>
    <row r="99" spans="1:6" s="4" customFormat="1" ht="13.5">
      <c r="A99" s="15">
        <v>96</v>
      </c>
      <c r="B99" s="16" t="s">
        <v>9</v>
      </c>
      <c r="C99" s="17" t="s">
        <v>200</v>
      </c>
      <c r="D99" s="18" t="s">
        <v>201</v>
      </c>
      <c r="E99" s="25">
        <v>0</v>
      </c>
      <c r="F99" s="20">
        <v>8309.08</v>
      </c>
    </row>
    <row r="100" spans="1:6" s="4" customFormat="1" ht="13.5">
      <c r="A100" s="15">
        <v>97</v>
      </c>
      <c r="B100" s="16" t="s">
        <v>9</v>
      </c>
      <c r="C100" s="17" t="s">
        <v>202</v>
      </c>
      <c r="D100" s="18" t="s">
        <v>203</v>
      </c>
      <c r="E100" s="25">
        <v>0</v>
      </c>
      <c r="F100" s="20">
        <v>1480.16</v>
      </c>
    </row>
    <row r="101" spans="1:6" s="4" customFormat="1" ht="13.5">
      <c r="A101" s="15">
        <v>98</v>
      </c>
      <c r="B101" s="16" t="s">
        <v>9</v>
      </c>
      <c r="C101" s="17" t="s">
        <v>204</v>
      </c>
      <c r="D101" s="18" t="s">
        <v>205</v>
      </c>
      <c r="E101" s="25">
        <v>0</v>
      </c>
      <c r="F101" s="20">
        <v>880</v>
      </c>
    </row>
    <row r="102" spans="1:6" s="4" customFormat="1" ht="13.5">
      <c r="A102" s="15">
        <v>99</v>
      </c>
      <c r="B102" s="16" t="s">
        <v>9</v>
      </c>
      <c r="C102" s="17" t="s">
        <v>206</v>
      </c>
      <c r="D102" s="18" t="s">
        <v>207</v>
      </c>
      <c r="E102" s="25">
        <v>0</v>
      </c>
      <c r="F102" s="20">
        <v>1009.2</v>
      </c>
    </row>
    <row r="103" spans="1:6" s="4" customFormat="1" ht="13.5">
      <c r="A103" s="15">
        <v>100</v>
      </c>
      <c r="B103" s="16" t="s">
        <v>9</v>
      </c>
      <c r="C103" s="17" t="s">
        <v>208</v>
      </c>
      <c r="D103" s="18" t="s">
        <v>209</v>
      </c>
      <c r="E103" s="25">
        <v>0</v>
      </c>
      <c r="F103" s="20">
        <v>1396.06</v>
      </c>
    </row>
    <row r="104" spans="1:6" s="4" customFormat="1" ht="13.5">
      <c r="A104" s="15">
        <v>101</v>
      </c>
      <c r="B104" s="16" t="s">
        <v>9</v>
      </c>
      <c r="C104" s="17" t="s">
        <v>210</v>
      </c>
      <c r="D104" s="18" t="s">
        <v>211</v>
      </c>
      <c r="E104" s="25">
        <v>0</v>
      </c>
      <c r="F104" s="20">
        <v>6735.28</v>
      </c>
    </row>
    <row r="105" spans="1:6" s="4" customFormat="1" ht="13.5">
      <c r="A105" s="15">
        <v>102</v>
      </c>
      <c r="B105" s="16" t="s">
        <v>9</v>
      </c>
      <c r="C105" s="17" t="s">
        <v>212</v>
      </c>
      <c r="D105" s="18" t="s">
        <v>213</v>
      </c>
      <c r="E105" s="25">
        <v>0</v>
      </c>
      <c r="F105" s="20">
        <v>2018.88</v>
      </c>
    </row>
    <row r="106" spans="1:6" s="4" customFormat="1" ht="13.5">
      <c r="A106" s="15">
        <v>103</v>
      </c>
      <c r="B106" s="16" t="s">
        <v>9</v>
      </c>
      <c r="C106" s="17" t="s">
        <v>214</v>
      </c>
      <c r="D106" s="18" t="s">
        <v>215</v>
      </c>
      <c r="E106" s="25">
        <v>0</v>
      </c>
      <c r="F106" s="20">
        <v>235.48</v>
      </c>
    </row>
    <row r="107" spans="1:6" s="4" customFormat="1" ht="13.5">
      <c r="A107" s="15">
        <v>104</v>
      </c>
      <c r="B107" s="16" t="s">
        <v>9</v>
      </c>
      <c r="C107" s="17" t="s">
        <v>216</v>
      </c>
      <c r="D107" s="18" t="s">
        <v>217</v>
      </c>
      <c r="E107" s="25">
        <v>0</v>
      </c>
      <c r="F107" s="20">
        <v>1211.04</v>
      </c>
    </row>
    <row r="108" spans="1:6" s="4" customFormat="1" ht="13.5">
      <c r="A108" s="15">
        <v>105</v>
      </c>
      <c r="B108" s="16" t="s">
        <v>9</v>
      </c>
      <c r="C108" s="17" t="s">
        <v>218</v>
      </c>
      <c r="D108" s="18" t="s">
        <v>219</v>
      </c>
      <c r="E108" s="25">
        <v>0</v>
      </c>
      <c r="F108" s="20">
        <v>219.12</v>
      </c>
    </row>
    <row r="109" spans="1:6" s="4" customFormat="1" ht="13.5">
      <c r="A109" s="15">
        <v>106</v>
      </c>
      <c r="B109" s="16" t="s">
        <v>9</v>
      </c>
      <c r="C109" s="17" t="s">
        <v>220</v>
      </c>
      <c r="D109" s="18" t="s">
        <v>221</v>
      </c>
      <c r="E109" s="25">
        <v>0</v>
      </c>
      <c r="F109" s="20">
        <v>1395.84</v>
      </c>
    </row>
    <row r="110" spans="1:6" s="4" customFormat="1" ht="13.5">
      <c r="A110" s="15">
        <v>107</v>
      </c>
      <c r="B110" s="16" t="s">
        <v>9</v>
      </c>
      <c r="C110" s="28" t="s">
        <v>222</v>
      </c>
      <c r="D110" s="18" t="s">
        <v>223</v>
      </c>
      <c r="E110" s="25">
        <v>0</v>
      </c>
      <c r="F110" s="20">
        <v>201.84</v>
      </c>
    </row>
    <row r="111" spans="1:6" s="4" customFormat="1" ht="13.5">
      <c r="A111" s="15">
        <v>108</v>
      </c>
      <c r="B111" s="16" t="s">
        <v>9</v>
      </c>
      <c r="C111" s="17" t="s">
        <v>224</v>
      </c>
      <c r="D111" s="18" t="s">
        <v>225</v>
      </c>
      <c r="E111" s="25">
        <v>0</v>
      </c>
      <c r="F111" s="20">
        <v>201.84</v>
      </c>
    </row>
    <row r="112" spans="1:6" s="4" customFormat="1" ht="13.5">
      <c r="A112" s="15">
        <v>109</v>
      </c>
      <c r="B112" s="16" t="s">
        <v>9</v>
      </c>
      <c r="C112" s="17" t="s">
        <v>226</v>
      </c>
      <c r="D112" s="18" t="s">
        <v>227</v>
      </c>
      <c r="E112" s="25">
        <v>0</v>
      </c>
      <c r="F112" s="20">
        <v>29276.68</v>
      </c>
    </row>
    <row r="113" spans="1:6" s="4" customFormat="1" ht="13.5">
      <c r="A113" s="15">
        <v>110</v>
      </c>
      <c r="B113" s="16" t="s">
        <v>9</v>
      </c>
      <c r="C113" s="17" t="s">
        <v>228</v>
      </c>
      <c r="D113" s="18" t="s">
        <v>229</v>
      </c>
      <c r="E113" s="25">
        <v>0</v>
      </c>
      <c r="F113" s="20">
        <v>2021.72</v>
      </c>
    </row>
    <row r="114" spans="1:6" s="4" customFormat="1" ht="13.5">
      <c r="A114" s="15">
        <v>111</v>
      </c>
      <c r="B114" s="16" t="s">
        <v>9</v>
      </c>
      <c r="C114" s="17" t="s">
        <v>230</v>
      </c>
      <c r="D114" s="18" t="s">
        <v>231</v>
      </c>
      <c r="E114" s="25">
        <v>0</v>
      </c>
      <c r="F114" s="20">
        <v>1228.74</v>
      </c>
    </row>
    <row r="115" spans="1:6" s="4" customFormat="1" ht="13.5">
      <c r="A115" s="15">
        <v>112</v>
      </c>
      <c r="B115" s="16" t="s">
        <v>9</v>
      </c>
      <c r="C115" s="17" t="s">
        <v>232</v>
      </c>
      <c r="D115" s="18" t="s">
        <v>233</v>
      </c>
      <c r="E115" s="25">
        <v>0</v>
      </c>
      <c r="F115" s="20">
        <v>1115.52</v>
      </c>
    </row>
    <row r="116" spans="1:6" s="4" customFormat="1" ht="13.5">
      <c r="A116" s="15">
        <v>113</v>
      </c>
      <c r="B116" s="16" t="s">
        <v>9</v>
      </c>
      <c r="C116" s="17" t="s">
        <v>234</v>
      </c>
      <c r="D116" s="18" t="s">
        <v>235</v>
      </c>
      <c r="E116" s="25">
        <v>0</v>
      </c>
      <c r="F116" s="20">
        <v>2901.46</v>
      </c>
    </row>
    <row r="117" spans="1:6" s="4" customFormat="1" ht="13.5">
      <c r="A117" s="15">
        <v>114</v>
      </c>
      <c r="B117" s="16" t="s">
        <v>9</v>
      </c>
      <c r="C117" s="17" t="s">
        <v>236</v>
      </c>
      <c r="D117" s="18" t="s">
        <v>237</v>
      </c>
      <c r="E117" s="25">
        <v>0</v>
      </c>
      <c r="F117" s="20">
        <v>1126.94</v>
      </c>
    </row>
    <row r="118" spans="1:6" s="4" customFormat="1" ht="13.5">
      <c r="A118" s="15">
        <v>115</v>
      </c>
      <c r="B118" s="16" t="s">
        <v>9</v>
      </c>
      <c r="C118" s="17" t="s">
        <v>238</v>
      </c>
      <c r="D118" s="18" t="s">
        <v>239</v>
      </c>
      <c r="E118" s="25">
        <v>0</v>
      </c>
      <c r="F118" s="20">
        <v>117.74</v>
      </c>
    </row>
    <row r="119" spans="1:6" s="4" customFormat="1" ht="13.5">
      <c r="A119" s="15">
        <v>116</v>
      </c>
      <c r="B119" s="16" t="s">
        <v>9</v>
      </c>
      <c r="C119" s="17" t="s">
        <v>240</v>
      </c>
      <c r="D119" s="18" t="s">
        <v>241</v>
      </c>
      <c r="E119" s="25">
        <v>0</v>
      </c>
      <c r="F119" s="20">
        <v>555.06</v>
      </c>
    </row>
    <row r="120" spans="1:6" s="4" customFormat="1" ht="13.5">
      <c r="A120" s="15">
        <v>117</v>
      </c>
      <c r="B120" s="16" t="s">
        <v>9</v>
      </c>
      <c r="C120" s="17" t="s">
        <v>242</v>
      </c>
      <c r="D120" s="18" t="s">
        <v>243</v>
      </c>
      <c r="E120" s="25">
        <v>0</v>
      </c>
      <c r="F120" s="20">
        <v>12429.98</v>
      </c>
    </row>
    <row r="121" spans="1:6" s="4" customFormat="1" ht="13.5">
      <c r="A121" s="15">
        <v>118</v>
      </c>
      <c r="B121" s="16" t="s">
        <v>9</v>
      </c>
      <c r="C121" s="17" t="s">
        <v>244</v>
      </c>
      <c r="D121" s="18" t="s">
        <v>245</v>
      </c>
      <c r="E121" s="25">
        <v>0</v>
      </c>
      <c r="F121" s="20">
        <v>2724.84</v>
      </c>
    </row>
    <row r="122" spans="1:6" s="4" customFormat="1" ht="13.5">
      <c r="A122" s="15">
        <v>119</v>
      </c>
      <c r="B122" s="16" t="s">
        <v>9</v>
      </c>
      <c r="C122" s="17" t="s">
        <v>246</v>
      </c>
      <c r="D122" s="18" t="s">
        <v>247</v>
      </c>
      <c r="E122" s="25">
        <v>0</v>
      </c>
      <c r="F122" s="20">
        <v>17612.5</v>
      </c>
    </row>
    <row r="123" spans="1:6" s="4" customFormat="1" ht="13.5">
      <c r="A123" s="15">
        <v>120</v>
      </c>
      <c r="B123" s="16" t="s">
        <v>9</v>
      </c>
      <c r="C123" s="17" t="s">
        <v>248</v>
      </c>
      <c r="D123" s="18" t="s">
        <v>249</v>
      </c>
      <c r="E123" s="25">
        <v>0</v>
      </c>
      <c r="F123" s="20">
        <v>622.34</v>
      </c>
    </row>
    <row r="124" spans="1:6" s="4" customFormat="1" ht="13.5">
      <c r="A124" s="15">
        <v>121</v>
      </c>
      <c r="B124" s="16" t="s">
        <v>9</v>
      </c>
      <c r="C124" s="17" t="s">
        <v>250</v>
      </c>
      <c r="D124" s="18" t="s">
        <v>251</v>
      </c>
      <c r="E124" s="25">
        <v>0</v>
      </c>
      <c r="F124" s="20">
        <v>600</v>
      </c>
    </row>
    <row r="125" spans="1:6" s="4" customFormat="1" ht="13.5">
      <c r="A125" s="15">
        <v>122</v>
      </c>
      <c r="B125" s="16" t="s">
        <v>9</v>
      </c>
      <c r="C125" s="17" t="s">
        <v>252</v>
      </c>
      <c r="D125" s="18" t="s">
        <v>253</v>
      </c>
      <c r="E125" s="25">
        <v>0</v>
      </c>
      <c r="F125" s="20">
        <v>201.84</v>
      </c>
    </row>
    <row r="126" spans="1:6" s="4" customFormat="1" ht="13.5">
      <c r="A126" s="15">
        <v>123</v>
      </c>
      <c r="B126" s="16" t="s">
        <v>9</v>
      </c>
      <c r="C126" s="17" t="s">
        <v>254</v>
      </c>
      <c r="D126" s="18" t="s">
        <v>255</v>
      </c>
      <c r="E126" s="25">
        <v>0</v>
      </c>
      <c r="F126" s="20">
        <v>9003.18</v>
      </c>
    </row>
    <row r="127" spans="1:6" s="4" customFormat="1" ht="13.5">
      <c r="A127" s="15">
        <v>124</v>
      </c>
      <c r="B127" s="16" t="s">
        <v>9</v>
      </c>
      <c r="C127" s="17" t="s">
        <v>256</v>
      </c>
      <c r="D127" s="18" t="s">
        <v>257</v>
      </c>
      <c r="E127" s="25">
        <v>0</v>
      </c>
      <c r="F127" s="20">
        <v>2513.5</v>
      </c>
    </row>
    <row r="128" spans="1:6" s="4" customFormat="1" ht="13.5">
      <c r="A128" s="15">
        <v>125</v>
      </c>
      <c r="B128" s="16" t="s">
        <v>9</v>
      </c>
      <c r="C128" s="17" t="s">
        <v>258</v>
      </c>
      <c r="D128" s="18" t="s">
        <v>259</v>
      </c>
      <c r="E128" s="25">
        <v>0</v>
      </c>
      <c r="F128" s="20">
        <v>3451.92</v>
      </c>
    </row>
    <row r="129" spans="1:6" s="4" customFormat="1" ht="13.5">
      <c r="A129" s="15">
        <v>126</v>
      </c>
      <c r="B129" s="16" t="s">
        <v>9</v>
      </c>
      <c r="C129" s="17" t="s">
        <v>260</v>
      </c>
      <c r="D129" s="18" t="s">
        <v>261</v>
      </c>
      <c r="E129" s="25">
        <v>0</v>
      </c>
      <c r="F129" s="20">
        <v>302.76</v>
      </c>
    </row>
    <row r="130" spans="1:6" s="4" customFormat="1" ht="13.5">
      <c r="A130" s="15">
        <v>127</v>
      </c>
      <c r="B130" s="16" t="s">
        <v>9</v>
      </c>
      <c r="C130" s="17" t="s">
        <v>262</v>
      </c>
      <c r="D130" s="18" t="s">
        <v>263</v>
      </c>
      <c r="E130" s="25">
        <v>0</v>
      </c>
      <c r="F130" s="20">
        <v>1020</v>
      </c>
    </row>
    <row r="131" spans="1:6" s="4" customFormat="1" ht="13.5">
      <c r="A131" s="15">
        <v>128</v>
      </c>
      <c r="B131" s="16" t="s">
        <v>9</v>
      </c>
      <c r="C131" s="17" t="s">
        <v>264</v>
      </c>
      <c r="D131" s="18" t="s">
        <v>265</v>
      </c>
      <c r="E131" s="25">
        <v>0</v>
      </c>
      <c r="F131" s="20">
        <v>605.52</v>
      </c>
    </row>
    <row r="132" spans="1:6" s="4" customFormat="1" ht="13.5">
      <c r="A132" s="15">
        <v>129</v>
      </c>
      <c r="B132" s="16" t="s">
        <v>9</v>
      </c>
      <c r="C132" s="17" t="s">
        <v>266</v>
      </c>
      <c r="D132" s="18" t="s">
        <v>267</v>
      </c>
      <c r="E132" s="25">
        <v>0</v>
      </c>
      <c r="F132" s="20">
        <v>201.84</v>
      </c>
    </row>
    <row r="133" spans="1:6" s="4" customFormat="1" ht="13.5">
      <c r="A133" s="15">
        <v>130</v>
      </c>
      <c r="B133" s="16" t="s">
        <v>9</v>
      </c>
      <c r="C133" s="17" t="s">
        <v>268</v>
      </c>
      <c r="D133" s="18" t="s">
        <v>269</v>
      </c>
      <c r="E133" s="21">
        <v>0</v>
      </c>
      <c r="F133" s="26">
        <v>403.68</v>
      </c>
    </row>
    <row r="134" spans="1:6" s="4" customFormat="1" ht="13.5">
      <c r="A134" s="15">
        <v>131</v>
      </c>
      <c r="B134" s="16" t="s">
        <v>9</v>
      </c>
      <c r="C134" s="17" t="s">
        <v>270</v>
      </c>
      <c r="D134" s="18" t="s">
        <v>271</v>
      </c>
      <c r="E134" s="25">
        <v>0</v>
      </c>
      <c r="F134" s="20">
        <v>740.08</v>
      </c>
    </row>
    <row r="135" spans="1:6" s="4" customFormat="1" ht="13.5">
      <c r="A135" s="15">
        <v>132</v>
      </c>
      <c r="B135" s="16" t="s">
        <v>9</v>
      </c>
      <c r="C135" s="17" t="s">
        <v>272</v>
      </c>
      <c r="D135" s="18" t="s">
        <v>273</v>
      </c>
      <c r="E135" s="25">
        <v>0</v>
      </c>
      <c r="F135" s="20">
        <v>4070.75</v>
      </c>
    </row>
    <row r="136" spans="1:6" s="4" customFormat="1" ht="13.5">
      <c r="A136" s="15">
        <v>133</v>
      </c>
      <c r="B136" s="16" t="s">
        <v>9</v>
      </c>
      <c r="C136" s="17" t="s">
        <v>274</v>
      </c>
      <c r="D136" s="18" t="s">
        <v>275</v>
      </c>
      <c r="E136" s="21">
        <v>0</v>
      </c>
      <c r="F136" s="26">
        <v>1042.84</v>
      </c>
    </row>
    <row r="137" spans="1:6" s="4" customFormat="1" ht="13.5">
      <c r="A137" s="15">
        <v>134</v>
      </c>
      <c r="B137" s="16" t="s">
        <v>9</v>
      </c>
      <c r="C137" s="17" t="s">
        <v>276</v>
      </c>
      <c r="D137" s="18" t="s">
        <v>277</v>
      </c>
      <c r="E137" s="25">
        <v>0</v>
      </c>
      <c r="F137" s="20">
        <v>874.64</v>
      </c>
    </row>
    <row r="138" spans="1:6" s="4" customFormat="1" ht="13.5">
      <c r="A138" s="15">
        <v>135</v>
      </c>
      <c r="B138" s="16" t="s">
        <v>9</v>
      </c>
      <c r="C138" s="17" t="s">
        <v>278</v>
      </c>
      <c r="D138" s="18" t="s">
        <v>279</v>
      </c>
      <c r="E138" s="25">
        <v>0</v>
      </c>
      <c r="F138" s="20">
        <v>210</v>
      </c>
    </row>
    <row r="139" spans="1:6" s="4" customFormat="1" ht="13.5">
      <c r="A139" s="15">
        <v>136</v>
      </c>
      <c r="B139" s="16" t="s">
        <v>9</v>
      </c>
      <c r="C139" s="17" t="s">
        <v>280</v>
      </c>
      <c r="D139" s="18" t="s">
        <v>281</v>
      </c>
      <c r="E139" s="21">
        <v>0</v>
      </c>
      <c r="F139" s="26">
        <v>3654.46</v>
      </c>
    </row>
    <row r="140" spans="1:6" s="4" customFormat="1" ht="13.5">
      <c r="A140" s="15">
        <v>137</v>
      </c>
      <c r="B140" s="16" t="s">
        <v>9</v>
      </c>
      <c r="C140" s="29" t="s">
        <v>282</v>
      </c>
      <c r="D140" s="30" t="s">
        <v>283</v>
      </c>
      <c r="E140" s="21">
        <v>0</v>
      </c>
      <c r="F140" s="20">
        <v>11814.26</v>
      </c>
    </row>
    <row r="141" spans="1:6" s="4" customFormat="1" ht="13.5">
      <c r="A141" s="15">
        <v>138</v>
      </c>
      <c r="B141" s="16" t="s">
        <v>9</v>
      </c>
      <c r="C141" s="29" t="s">
        <v>284</v>
      </c>
      <c r="D141" s="30" t="s">
        <v>285</v>
      </c>
      <c r="E141" s="21">
        <v>0</v>
      </c>
      <c r="F141" s="20">
        <v>1944.24</v>
      </c>
    </row>
    <row r="142" spans="1:6" s="4" customFormat="1" ht="13.5">
      <c r="A142" s="15">
        <v>139</v>
      </c>
      <c r="B142" s="16" t="s">
        <v>9</v>
      </c>
      <c r="C142" s="31" t="s">
        <v>286</v>
      </c>
      <c r="D142" s="22" t="s">
        <v>287</v>
      </c>
      <c r="E142" s="21">
        <v>0</v>
      </c>
      <c r="F142" s="22">
        <v>5620.34</v>
      </c>
    </row>
    <row r="143" spans="1:6" s="4" customFormat="1" ht="13.5">
      <c r="A143" s="15">
        <v>140</v>
      </c>
      <c r="B143" s="16" t="s">
        <v>9</v>
      </c>
      <c r="C143" s="31" t="s">
        <v>288</v>
      </c>
      <c r="D143" s="22">
        <v>752244913</v>
      </c>
      <c r="E143" s="21">
        <v>0</v>
      </c>
      <c r="F143" s="22">
        <v>3634.3</v>
      </c>
    </row>
    <row r="144" spans="1:6" s="4" customFormat="1" ht="13.5">
      <c r="A144" s="15">
        <v>141</v>
      </c>
      <c r="B144" s="16" t="s">
        <v>9</v>
      </c>
      <c r="C144" s="31" t="s">
        <v>289</v>
      </c>
      <c r="D144" s="22" t="s">
        <v>290</v>
      </c>
      <c r="E144" s="21">
        <v>0</v>
      </c>
      <c r="F144" s="22">
        <v>1712.08</v>
      </c>
    </row>
    <row r="145" spans="1:6" s="4" customFormat="1" ht="13.5">
      <c r="A145" s="15">
        <v>142</v>
      </c>
      <c r="B145" s="16" t="s">
        <v>9</v>
      </c>
      <c r="C145" s="31" t="s">
        <v>291</v>
      </c>
      <c r="D145" s="22" t="s">
        <v>292</v>
      </c>
      <c r="E145" s="21">
        <v>0</v>
      </c>
      <c r="F145" s="22">
        <v>874.64</v>
      </c>
    </row>
    <row r="146" spans="1:6" s="4" customFormat="1" ht="13.5">
      <c r="A146" s="15">
        <v>143</v>
      </c>
      <c r="B146" s="16" t="s">
        <v>9</v>
      </c>
      <c r="C146" s="31" t="s">
        <v>293</v>
      </c>
      <c r="D146" s="22">
        <v>797264838</v>
      </c>
      <c r="E146" s="21">
        <v>0</v>
      </c>
      <c r="F146" s="22">
        <v>514.14</v>
      </c>
    </row>
    <row r="147" spans="1:6" s="4" customFormat="1" ht="13.5">
      <c r="A147" s="15">
        <v>144</v>
      </c>
      <c r="B147" s="16" t="s">
        <v>9</v>
      </c>
      <c r="C147" s="31" t="s">
        <v>294</v>
      </c>
      <c r="D147" s="22">
        <v>592939977</v>
      </c>
      <c r="E147" s="21">
        <v>0</v>
      </c>
      <c r="F147" s="22">
        <v>1553.6</v>
      </c>
    </row>
    <row r="148" spans="1:6" s="4" customFormat="1" ht="13.5">
      <c r="A148" s="15">
        <v>145</v>
      </c>
      <c r="B148" s="16" t="s">
        <v>9</v>
      </c>
      <c r="C148" s="29" t="s">
        <v>295</v>
      </c>
      <c r="D148" s="30" t="s">
        <v>296</v>
      </c>
      <c r="E148" s="21">
        <v>0</v>
      </c>
      <c r="F148" s="20">
        <v>6208.13</v>
      </c>
    </row>
    <row r="149" spans="1:6" s="4" customFormat="1" ht="13.5">
      <c r="A149" s="15">
        <v>146</v>
      </c>
      <c r="B149" s="16" t="s">
        <v>9</v>
      </c>
      <c r="C149" s="31" t="s">
        <v>297</v>
      </c>
      <c r="D149" s="22">
        <v>566118796</v>
      </c>
      <c r="E149" s="21">
        <v>0.0065</v>
      </c>
      <c r="F149" s="22">
        <v>41387.38</v>
      </c>
    </row>
    <row r="150" spans="1:6" s="4" customFormat="1" ht="13.5">
      <c r="A150" s="15">
        <v>147</v>
      </c>
      <c r="B150" s="16" t="s">
        <v>9</v>
      </c>
      <c r="C150" s="28" t="s">
        <v>298</v>
      </c>
      <c r="D150" s="22">
        <v>671493897</v>
      </c>
      <c r="E150" s="21">
        <v>0</v>
      </c>
      <c r="F150" s="22">
        <v>6730.1</v>
      </c>
    </row>
    <row r="151" spans="1:6" s="4" customFormat="1" ht="13.5">
      <c r="A151" s="15">
        <v>148</v>
      </c>
      <c r="B151" s="16" t="s">
        <v>9</v>
      </c>
      <c r="C151" s="31" t="s">
        <v>299</v>
      </c>
      <c r="D151" s="20">
        <v>773618187</v>
      </c>
      <c r="E151" s="21">
        <v>0</v>
      </c>
      <c r="F151" s="20">
        <v>277714.1</v>
      </c>
    </row>
    <row r="152" spans="1:6" s="4" customFormat="1" ht="13.5">
      <c r="A152" s="15">
        <v>149</v>
      </c>
      <c r="B152" s="16" t="s">
        <v>300</v>
      </c>
      <c r="C152" s="28" t="s">
        <v>301</v>
      </c>
      <c r="D152" s="32" t="s">
        <v>302</v>
      </c>
      <c r="E152" s="19">
        <v>0</v>
      </c>
      <c r="F152" s="33">
        <v>605.52</v>
      </c>
    </row>
    <row r="153" spans="1:6" s="4" customFormat="1" ht="13.5">
      <c r="A153" s="15">
        <v>150</v>
      </c>
      <c r="B153" s="16" t="s">
        <v>300</v>
      </c>
      <c r="C153" s="34" t="s">
        <v>303</v>
      </c>
      <c r="D153" s="32" t="s">
        <v>304</v>
      </c>
      <c r="E153" s="19">
        <v>0</v>
      </c>
      <c r="F153" s="33">
        <v>403.68</v>
      </c>
    </row>
    <row r="154" spans="1:6" s="4" customFormat="1" ht="13.5">
      <c r="A154" s="15">
        <v>151</v>
      </c>
      <c r="B154" s="16" t="s">
        <v>300</v>
      </c>
      <c r="C154" s="34" t="s">
        <v>305</v>
      </c>
      <c r="D154" s="32" t="s">
        <v>306</v>
      </c>
      <c r="E154" s="19">
        <v>0</v>
      </c>
      <c r="F154" s="33">
        <v>462</v>
      </c>
    </row>
    <row r="155" spans="1:6" s="4" customFormat="1" ht="13.5">
      <c r="A155" s="15">
        <v>152</v>
      </c>
      <c r="B155" s="16" t="s">
        <v>300</v>
      </c>
      <c r="C155" s="34" t="s">
        <v>307</v>
      </c>
      <c r="D155" s="35" t="s">
        <v>308</v>
      </c>
      <c r="E155" s="19">
        <v>0</v>
      </c>
      <c r="F155" s="33">
        <v>605.52</v>
      </c>
    </row>
    <row r="156" spans="1:6" s="4" customFormat="1" ht="13.5">
      <c r="A156" s="15">
        <v>153</v>
      </c>
      <c r="B156" s="16" t="s">
        <v>300</v>
      </c>
      <c r="C156" s="34" t="s">
        <v>309</v>
      </c>
      <c r="D156" s="32" t="s">
        <v>310</v>
      </c>
      <c r="E156" s="19">
        <v>0.0909</v>
      </c>
      <c r="F156" s="33">
        <v>2295.4</v>
      </c>
    </row>
    <row r="157" spans="1:6" s="4" customFormat="1" ht="13.5">
      <c r="A157" s="15">
        <v>154</v>
      </c>
      <c r="B157" s="16" t="s">
        <v>300</v>
      </c>
      <c r="C157" s="36" t="s">
        <v>311</v>
      </c>
      <c r="D157" s="37" t="s">
        <v>312</v>
      </c>
      <c r="E157" s="19">
        <v>0</v>
      </c>
      <c r="F157" s="33">
        <v>1824.97</v>
      </c>
    </row>
    <row r="158" spans="1:6" s="4" customFormat="1" ht="13.5">
      <c r="A158" s="15">
        <v>155</v>
      </c>
      <c r="B158" s="16" t="s">
        <v>300</v>
      </c>
      <c r="C158" s="36" t="s">
        <v>313</v>
      </c>
      <c r="D158" s="37" t="s">
        <v>314</v>
      </c>
      <c r="E158" s="19">
        <v>0</v>
      </c>
      <c r="F158" s="33">
        <v>1959.53</v>
      </c>
    </row>
    <row r="159" spans="1:6" s="4" customFormat="1" ht="13.5">
      <c r="A159" s="15">
        <v>156</v>
      </c>
      <c r="B159" s="16" t="s">
        <v>300</v>
      </c>
      <c r="C159" s="38" t="s">
        <v>315</v>
      </c>
      <c r="D159" s="39" t="s">
        <v>316</v>
      </c>
      <c r="E159" s="19">
        <v>0</v>
      </c>
      <c r="F159" s="33">
        <v>4289.1</v>
      </c>
    </row>
    <row r="160" spans="1:6" s="4" customFormat="1" ht="13.5">
      <c r="A160" s="15">
        <v>157</v>
      </c>
      <c r="B160" s="16" t="s">
        <v>300</v>
      </c>
      <c r="C160" s="38" t="s">
        <v>317</v>
      </c>
      <c r="D160" s="39" t="s">
        <v>318</v>
      </c>
      <c r="E160" s="19">
        <v>0</v>
      </c>
      <c r="F160" s="33">
        <v>824.18</v>
      </c>
    </row>
    <row r="161" spans="1:6" s="4" customFormat="1" ht="13.5">
      <c r="A161" s="15">
        <v>158</v>
      </c>
      <c r="B161" s="16" t="s">
        <v>300</v>
      </c>
      <c r="C161" s="38" t="s">
        <v>319</v>
      </c>
      <c r="D161" s="39" t="s">
        <v>320</v>
      </c>
      <c r="E161" s="19">
        <v>0</v>
      </c>
      <c r="F161" s="33">
        <v>1264.9</v>
      </c>
    </row>
    <row r="162" spans="1:6" s="4" customFormat="1" ht="13.5">
      <c r="A162" s="15">
        <v>159</v>
      </c>
      <c r="B162" s="16" t="s">
        <v>300</v>
      </c>
      <c r="C162" s="38" t="s">
        <v>321</v>
      </c>
      <c r="D162" s="39" t="s">
        <v>322</v>
      </c>
      <c r="E162" s="19">
        <v>0</v>
      </c>
      <c r="F162" s="33">
        <v>1656.77</v>
      </c>
    </row>
    <row r="163" spans="1:6" s="4" customFormat="1" ht="13.5">
      <c r="A163" s="15">
        <v>160</v>
      </c>
      <c r="B163" s="16" t="s">
        <v>300</v>
      </c>
      <c r="C163" s="38" t="s">
        <v>323</v>
      </c>
      <c r="D163" s="39" t="s">
        <v>324</v>
      </c>
      <c r="E163" s="19">
        <v>0</v>
      </c>
      <c r="F163" s="33">
        <v>1093.3</v>
      </c>
    </row>
    <row r="164" spans="1:6" s="4" customFormat="1" ht="13.5">
      <c r="A164" s="15">
        <v>161</v>
      </c>
      <c r="B164" s="16" t="s">
        <v>300</v>
      </c>
      <c r="C164" s="38" t="s">
        <v>325</v>
      </c>
      <c r="D164" s="39" t="s">
        <v>326</v>
      </c>
      <c r="E164" s="19">
        <v>0</v>
      </c>
      <c r="F164" s="33">
        <v>1757.69</v>
      </c>
    </row>
    <row r="165" spans="1:6" s="4" customFormat="1" ht="13.5">
      <c r="A165" s="15">
        <v>162</v>
      </c>
      <c r="B165" s="16" t="s">
        <v>300</v>
      </c>
      <c r="C165" s="38" t="s">
        <v>327</v>
      </c>
      <c r="D165" s="39" t="s">
        <v>328</v>
      </c>
      <c r="E165" s="19">
        <v>0</v>
      </c>
      <c r="F165" s="33">
        <v>2203.42</v>
      </c>
    </row>
    <row r="166" spans="1:6" s="4" customFormat="1" ht="13.5">
      <c r="A166" s="15">
        <v>163</v>
      </c>
      <c r="B166" s="16" t="s">
        <v>300</v>
      </c>
      <c r="C166" s="38" t="s">
        <v>329</v>
      </c>
      <c r="D166" s="39" t="s">
        <v>330</v>
      </c>
      <c r="E166" s="19">
        <v>0</v>
      </c>
      <c r="F166" s="33">
        <v>8419.83</v>
      </c>
    </row>
    <row r="167" spans="1:6" s="4" customFormat="1" ht="13.5">
      <c r="A167" s="15">
        <v>164</v>
      </c>
      <c r="B167" s="16" t="s">
        <v>300</v>
      </c>
      <c r="C167" s="38" t="s">
        <v>331</v>
      </c>
      <c r="D167" s="39" t="s">
        <v>332</v>
      </c>
      <c r="E167" s="19">
        <v>0</v>
      </c>
      <c r="F167" s="40">
        <v>5984.24</v>
      </c>
    </row>
    <row r="168" spans="1:6" s="4" customFormat="1" ht="13.5">
      <c r="A168" s="15">
        <v>165</v>
      </c>
      <c r="B168" s="16" t="s">
        <v>300</v>
      </c>
      <c r="C168" s="38" t="s">
        <v>333</v>
      </c>
      <c r="D168" s="37" t="s">
        <v>334</v>
      </c>
      <c r="E168" s="19">
        <v>0.0185</v>
      </c>
      <c r="F168" s="40">
        <v>12577.76</v>
      </c>
    </row>
    <row r="169" spans="1:6" s="4" customFormat="1" ht="13.5">
      <c r="A169" s="15">
        <v>166</v>
      </c>
      <c r="B169" s="16" t="s">
        <v>300</v>
      </c>
      <c r="C169" s="38" t="s">
        <v>335</v>
      </c>
      <c r="D169" s="41">
        <v>93669001</v>
      </c>
      <c r="E169" s="19">
        <v>0</v>
      </c>
      <c r="F169" s="40">
        <v>454.14</v>
      </c>
    </row>
    <row r="170" spans="1:6" s="4" customFormat="1" ht="13.5">
      <c r="A170" s="15">
        <v>167</v>
      </c>
      <c r="B170" s="16" t="s">
        <v>300</v>
      </c>
      <c r="C170" s="28" t="s">
        <v>336</v>
      </c>
      <c r="D170" s="15">
        <v>786398064</v>
      </c>
      <c r="E170" s="19">
        <v>0</v>
      </c>
      <c r="F170" s="40">
        <v>6487.64</v>
      </c>
    </row>
    <row r="171" spans="1:6" s="4" customFormat="1" ht="13.5">
      <c r="A171" s="15">
        <v>168</v>
      </c>
      <c r="B171" s="16" t="s">
        <v>300</v>
      </c>
      <c r="C171" s="28" t="s">
        <v>337</v>
      </c>
      <c r="D171" s="15" t="s">
        <v>338</v>
      </c>
      <c r="E171" s="19">
        <v>0</v>
      </c>
      <c r="F171" s="40">
        <v>555.06</v>
      </c>
    </row>
    <row r="172" spans="1:6" s="4" customFormat="1" ht="13.5">
      <c r="A172" s="15">
        <v>169</v>
      </c>
      <c r="B172" s="16" t="s">
        <v>300</v>
      </c>
      <c r="C172" s="28" t="s">
        <v>339</v>
      </c>
      <c r="D172" s="15">
        <v>569342865</v>
      </c>
      <c r="E172" s="19">
        <v>0</v>
      </c>
      <c r="F172" s="42">
        <v>244.2</v>
      </c>
    </row>
    <row r="173" spans="1:6" s="4" customFormat="1" ht="13.5">
      <c r="A173" s="15">
        <v>170</v>
      </c>
      <c r="B173" s="16" t="s">
        <v>300</v>
      </c>
      <c r="C173" s="28" t="s">
        <v>340</v>
      </c>
      <c r="D173" s="15" t="s">
        <v>341</v>
      </c>
      <c r="E173" s="19">
        <v>0</v>
      </c>
      <c r="F173" s="40">
        <v>639.16</v>
      </c>
    </row>
    <row r="174" spans="1:6" s="4" customFormat="1" ht="13.5">
      <c r="A174" s="15">
        <v>171</v>
      </c>
      <c r="B174" s="16" t="s">
        <v>300</v>
      </c>
      <c r="C174" s="28" t="s">
        <v>342</v>
      </c>
      <c r="D174" s="15" t="s">
        <v>343</v>
      </c>
      <c r="E174" s="19">
        <v>0</v>
      </c>
      <c r="F174" s="40">
        <v>2539.82</v>
      </c>
    </row>
    <row r="175" spans="1:6" s="4" customFormat="1" ht="13.5">
      <c r="A175" s="15">
        <v>172</v>
      </c>
      <c r="B175" s="16" t="s">
        <v>300</v>
      </c>
      <c r="C175" s="28" t="s">
        <v>344</v>
      </c>
      <c r="D175" s="15">
        <v>758145190</v>
      </c>
      <c r="E175" s="19">
        <v>0</v>
      </c>
      <c r="F175" s="40">
        <v>622.34</v>
      </c>
    </row>
    <row r="176" spans="1:6" s="4" customFormat="1" ht="13.5">
      <c r="A176" s="15">
        <v>173</v>
      </c>
      <c r="B176" s="16" t="s">
        <v>300</v>
      </c>
      <c r="C176" s="28" t="s">
        <v>345</v>
      </c>
      <c r="D176" s="15" t="s">
        <v>346</v>
      </c>
      <c r="E176" s="19">
        <v>0.038</v>
      </c>
      <c r="F176" s="40">
        <v>16205.32</v>
      </c>
    </row>
    <row r="177" spans="1:6" s="4" customFormat="1" ht="13.5">
      <c r="A177" s="15">
        <v>174</v>
      </c>
      <c r="B177" s="16" t="s">
        <v>300</v>
      </c>
      <c r="C177" s="28" t="s">
        <v>347</v>
      </c>
      <c r="D177" s="15">
        <v>562693574</v>
      </c>
      <c r="E177" s="19">
        <v>0</v>
      </c>
      <c r="F177" s="40">
        <v>8592.82</v>
      </c>
    </row>
    <row r="178" spans="1:6" s="4" customFormat="1" ht="13.5">
      <c r="A178" s="15">
        <v>175</v>
      </c>
      <c r="B178" s="16" t="s">
        <v>300</v>
      </c>
      <c r="C178" s="28" t="s">
        <v>348</v>
      </c>
      <c r="D178" s="15">
        <v>735485205</v>
      </c>
      <c r="E178" s="19">
        <v>0</v>
      </c>
      <c r="F178" s="40">
        <v>33577.68</v>
      </c>
    </row>
    <row r="179" spans="1:6" s="4" customFormat="1" ht="13.5">
      <c r="A179" s="15">
        <v>176</v>
      </c>
      <c r="B179" s="16" t="s">
        <v>300</v>
      </c>
      <c r="C179" s="28" t="s">
        <v>349</v>
      </c>
      <c r="D179" s="15">
        <v>239255961</v>
      </c>
      <c r="E179" s="19">
        <v>0</v>
      </c>
      <c r="F179" s="40">
        <v>9477.37</v>
      </c>
    </row>
    <row r="180" spans="1:6" s="4" customFormat="1" ht="13.5">
      <c r="A180" s="15">
        <v>177</v>
      </c>
      <c r="B180" s="16" t="s">
        <v>300</v>
      </c>
      <c r="C180" s="28" t="s">
        <v>350</v>
      </c>
      <c r="D180" s="15">
        <v>749140881</v>
      </c>
      <c r="E180" s="19">
        <v>0</v>
      </c>
      <c r="F180" s="40">
        <v>1426.56</v>
      </c>
    </row>
    <row r="181" spans="1:6" s="4" customFormat="1" ht="13.5">
      <c r="A181" s="15">
        <v>178</v>
      </c>
      <c r="B181" s="16" t="s">
        <v>300</v>
      </c>
      <c r="C181" s="28" t="s">
        <v>351</v>
      </c>
      <c r="D181" s="15">
        <v>328593532</v>
      </c>
      <c r="E181" s="19">
        <v>0.2</v>
      </c>
      <c r="F181" s="40">
        <v>6970.26</v>
      </c>
    </row>
    <row r="182" spans="1:6" s="4" customFormat="1" ht="13.5">
      <c r="A182" s="15">
        <v>179</v>
      </c>
      <c r="B182" s="16" t="s">
        <v>300</v>
      </c>
      <c r="C182" s="28" t="s">
        <v>352</v>
      </c>
      <c r="D182" s="15">
        <v>73124493</v>
      </c>
      <c r="E182" s="19">
        <v>0</v>
      </c>
      <c r="F182" s="40">
        <v>2960.32</v>
      </c>
    </row>
    <row r="183" spans="1:6" s="4" customFormat="1" ht="13.5">
      <c r="A183" s="15">
        <v>180</v>
      </c>
      <c r="B183" s="16" t="s">
        <v>300</v>
      </c>
      <c r="C183" s="31" t="s">
        <v>353</v>
      </c>
      <c r="D183" s="15">
        <v>600537688</v>
      </c>
      <c r="E183" s="19">
        <v>0.0066</v>
      </c>
      <c r="F183" s="40">
        <v>47662.33</v>
      </c>
    </row>
    <row r="184" spans="1:6" s="4" customFormat="1" ht="13.5">
      <c r="A184" s="15">
        <v>181</v>
      </c>
      <c r="B184" s="16" t="s">
        <v>300</v>
      </c>
      <c r="C184" s="28" t="s">
        <v>354</v>
      </c>
      <c r="D184" s="15">
        <v>684717511</v>
      </c>
      <c r="E184" s="19">
        <v>0</v>
      </c>
      <c r="F184" s="40">
        <v>1050</v>
      </c>
    </row>
    <row r="185" spans="1:6" s="4" customFormat="1" ht="13.5">
      <c r="A185" s="15">
        <v>182</v>
      </c>
      <c r="B185" s="16" t="s">
        <v>300</v>
      </c>
      <c r="C185" s="28" t="s">
        <v>355</v>
      </c>
      <c r="D185" s="15">
        <v>700497126</v>
      </c>
      <c r="E185" s="19">
        <v>0</v>
      </c>
      <c r="F185" s="40">
        <v>1261.5</v>
      </c>
    </row>
    <row r="186" spans="1:6" s="4" customFormat="1" ht="13.5">
      <c r="A186" s="15">
        <v>183</v>
      </c>
      <c r="B186" s="16" t="s">
        <v>300</v>
      </c>
      <c r="C186" s="28" t="s">
        <v>356</v>
      </c>
      <c r="D186" s="15">
        <v>553434722</v>
      </c>
      <c r="E186" s="19">
        <v>0</v>
      </c>
      <c r="F186" s="42">
        <v>4275</v>
      </c>
    </row>
    <row r="187" spans="1:6" s="4" customFormat="1" ht="13.5">
      <c r="A187" s="15">
        <v>184</v>
      </c>
      <c r="B187" s="16" t="s">
        <v>300</v>
      </c>
      <c r="C187" s="28" t="s">
        <v>357</v>
      </c>
      <c r="D187" s="15">
        <v>300560907</v>
      </c>
      <c r="E187" s="19">
        <v>0</v>
      </c>
      <c r="F187" s="42">
        <v>403.68</v>
      </c>
    </row>
    <row r="188" spans="1:6" s="4" customFormat="1" ht="13.5">
      <c r="A188" s="15">
        <v>185</v>
      </c>
      <c r="B188" s="16" t="s">
        <v>300</v>
      </c>
      <c r="C188" s="28" t="s">
        <v>358</v>
      </c>
      <c r="D188" s="15" t="s">
        <v>359</v>
      </c>
      <c r="E188" s="19">
        <v>0</v>
      </c>
      <c r="F188" s="40">
        <v>201.84</v>
      </c>
    </row>
    <row r="189" spans="1:6" s="4" customFormat="1" ht="13.5">
      <c r="A189" s="15">
        <v>186</v>
      </c>
      <c r="B189" s="16" t="s">
        <v>300</v>
      </c>
      <c r="C189" s="28" t="s">
        <v>360</v>
      </c>
      <c r="D189" s="15">
        <v>328569241</v>
      </c>
      <c r="E189" s="19">
        <v>0</v>
      </c>
      <c r="F189" s="40">
        <v>605.52</v>
      </c>
    </row>
    <row r="190" spans="1:6" s="4" customFormat="1" ht="13.5">
      <c r="A190" s="15">
        <v>187</v>
      </c>
      <c r="B190" s="16" t="s">
        <v>300</v>
      </c>
      <c r="C190" s="28" t="s">
        <v>361</v>
      </c>
      <c r="D190" s="15">
        <v>52098812</v>
      </c>
      <c r="E190" s="19">
        <v>0</v>
      </c>
      <c r="F190" s="40">
        <v>2606.1</v>
      </c>
    </row>
    <row r="191" spans="1:6" s="4" customFormat="1" ht="13.5">
      <c r="A191" s="15">
        <v>188</v>
      </c>
      <c r="B191" s="16" t="s">
        <v>300</v>
      </c>
      <c r="C191" s="28" t="s">
        <v>362</v>
      </c>
      <c r="D191" s="15">
        <v>741378596</v>
      </c>
      <c r="E191" s="19">
        <v>0</v>
      </c>
      <c r="F191" s="40">
        <v>5612.5</v>
      </c>
    </row>
    <row r="192" spans="1:6" s="4" customFormat="1" ht="13.5">
      <c r="A192" s="15">
        <v>189</v>
      </c>
      <c r="B192" s="16" t="s">
        <v>300</v>
      </c>
      <c r="C192" s="28" t="s">
        <v>363</v>
      </c>
      <c r="D192" s="15">
        <v>300771165</v>
      </c>
      <c r="E192" s="19">
        <v>0</v>
      </c>
      <c r="F192" s="40">
        <v>1098.84</v>
      </c>
    </row>
    <row r="193" spans="1:6" s="4" customFormat="1" ht="13.5">
      <c r="A193" s="15">
        <v>190</v>
      </c>
      <c r="B193" s="16" t="s">
        <v>300</v>
      </c>
      <c r="C193" s="28" t="s">
        <v>364</v>
      </c>
      <c r="D193" s="15" t="s">
        <v>365</v>
      </c>
      <c r="E193" s="19">
        <v>0</v>
      </c>
      <c r="F193" s="40">
        <v>2368.96</v>
      </c>
    </row>
    <row r="194" spans="1:6" s="4" customFormat="1" ht="13.5">
      <c r="A194" s="15">
        <v>191</v>
      </c>
      <c r="B194" s="16" t="s">
        <v>300</v>
      </c>
      <c r="C194" s="28" t="s">
        <v>366</v>
      </c>
      <c r="D194" s="15">
        <v>758110641</v>
      </c>
      <c r="E194" s="19">
        <v>0</v>
      </c>
      <c r="F194" s="40">
        <v>841</v>
      </c>
    </row>
    <row r="195" spans="1:6" s="4" customFormat="1" ht="13.5">
      <c r="A195" s="15">
        <v>192</v>
      </c>
      <c r="B195" s="16" t="s">
        <v>300</v>
      </c>
      <c r="C195" s="31" t="s">
        <v>367</v>
      </c>
      <c r="D195" s="15">
        <v>52084517</v>
      </c>
      <c r="E195" s="19">
        <v>0.0236</v>
      </c>
      <c r="F195" s="40">
        <v>26097.74</v>
      </c>
    </row>
    <row r="196" spans="1:6" s="4" customFormat="1" ht="13.5">
      <c r="A196" s="15">
        <v>193</v>
      </c>
      <c r="B196" s="16" t="s">
        <v>300</v>
      </c>
      <c r="C196" s="28" t="s">
        <v>368</v>
      </c>
      <c r="D196" s="22">
        <v>300673119</v>
      </c>
      <c r="E196" s="19">
        <v>0</v>
      </c>
      <c r="F196" s="40">
        <v>895.06</v>
      </c>
    </row>
    <row r="197" spans="1:6" s="4" customFormat="1" ht="13.5">
      <c r="A197" s="15">
        <v>194</v>
      </c>
      <c r="B197" s="16" t="s">
        <v>300</v>
      </c>
      <c r="C197" s="28" t="s">
        <v>369</v>
      </c>
      <c r="D197" s="15">
        <v>761252907</v>
      </c>
      <c r="E197" s="19">
        <v>0</v>
      </c>
      <c r="F197" s="40">
        <v>403.68</v>
      </c>
    </row>
    <row r="198" spans="1:6" s="4" customFormat="1" ht="13.5">
      <c r="A198" s="15">
        <v>195</v>
      </c>
      <c r="B198" s="16" t="s">
        <v>300</v>
      </c>
      <c r="C198" s="28" t="s">
        <v>370</v>
      </c>
      <c r="D198" s="15" t="s">
        <v>371</v>
      </c>
      <c r="E198" s="19">
        <v>0.0588</v>
      </c>
      <c r="F198" s="40">
        <v>3515.38</v>
      </c>
    </row>
    <row r="199" spans="1:6" s="4" customFormat="1" ht="13.5">
      <c r="A199" s="15">
        <v>196</v>
      </c>
      <c r="B199" s="16" t="s">
        <v>300</v>
      </c>
      <c r="C199" s="28" t="s">
        <v>372</v>
      </c>
      <c r="D199" s="15">
        <v>300357968</v>
      </c>
      <c r="E199" s="19">
        <v>0</v>
      </c>
      <c r="F199" s="40">
        <v>2379.36</v>
      </c>
    </row>
    <row r="200" spans="1:6" s="4" customFormat="1" ht="13.5">
      <c r="A200" s="15">
        <v>197</v>
      </c>
      <c r="B200" s="16" t="s">
        <v>300</v>
      </c>
      <c r="C200" s="28" t="s">
        <v>373</v>
      </c>
      <c r="D200" s="15">
        <v>727491787</v>
      </c>
      <c r="E200" s="19">
        <v>0</v>
      </c>
      <c r="F200" s="40">
        <v>15685.94</v>
      </c>
    </row>
    <row r="201" spans="1:6" s="4" customFormat="1" ht="13.5">
      <c r="A201" s="15">
        <v>198</v>
      </c>
      <c r="B201" s="16" t="s">
        <v>300</v>
      </c>
      <c r="C201" s="43" t="s">
        <v>374</v>
      </c>
      <c r="D201" s="37">
        <v>679404895</v>
      </c>
      <c r="E201" s="19">
        <v>0.0217</v>
      </c>
      <c r="F201" s="37">
        <v>10253.83</v>
      </c>
    </row>
    <row r="202" spans="1:6" s="4" customFormat="1" ht="13.5">
      <c r="A202" s="15">
        <v>199</v>
      </c>
      <c r="B202" s="16" t="s">
        <v>300</v>
      </c>
      <c r="C202" s="43" t="s">
        <v>375</v>
      </c>
      <c r="D202" s="44" t="s">
        <v>376</v>
      </c>
      <c r="E202" s="19">
        <v>0</v>
      </c>
      <c r="F202" s="33">
        <v>201.84</v>
      </c>
    </row>
    <row r="203" spans="1:6" s="4" customFormat="1" ht="13.5">
      <c r="A203" s="15">
        <v>200</v>
      </c>
      <c r="B203" s="16" t="s">
        <v>300</v>
      </c>
      <c r="C203" s="29" t="s">
        <v>377</v>
      </c>
      <c r="D203" s="37" t="s">
        <v>378</v>
      </c>
      <c r="E203" s="19">
        <v>0</v>
      </c>
      <c r="F203" s="42">
        <v>437.32</v>
      </c>
    </row>
    <row r="204" spans="1:6" s="4" customFormat="1" ht="13.5">
      <c r="A204" s="15">
        <v>201</v>
      </c>
      <c r="B204" s="45" t="s">
        <v>379</v>
      </c>
      <c r="C204" s="46" t="s">
        <v>380</v>
      </c>
      <c r="D204" s="41" t="s">
        <v>381</v>
      </c>
      <c r="E204" s="19">
        <v>0</v>
      </c>
      <c r="F204" s="15">
        <v>201.84</v>
      </c>
    </row>
    <row r="205" spans="1:6" s="4" customFormat="1" ht="13.5">
      <c r="A205" s="15">
        <v>202</v>
      </c>
      <c r="B205" s="45" t="s">
        <v>379</v>
      </c>
      <c r="C205" s="46" t="s">
        <v>382</v>
      </c>
      <c r="D205" s="41" t="s">
        <v>383</v>
      </c>
      <c r="E205" s="19">
        <v>0</v>
      </c>
      <c r="F205" s="15">
        <v>5115.8</v>
      </c>
    </row>
    <row r="206" spans="1:6" s="4" customFormat="1" ht="13.5">
      <c r="A206" s="15">
        <v>203</v>
      </c>
      <c r="B206" s="45" t="s">
        <v>379</v>
      </c>
      <c r="C206" s="46" t="s">
        <v>384</v>
      </c>
      <c r="D206" s="41" t="s">
        <v>385</v>
      </c>
      <c r="E206" s="19">
        <v>0</v>
      </c>
      <c r="F206" s="15">
        <v>9389.5</v>
      </c>
    </row>
    <row r="207" spans="1:6" s="4" customFormat="1" ht="13.5">
      <c r="A207" s="15">
        <v>204</v>
      </c>
      <c r="B207" s="45" t="s">
        <v>379</v>
      </c>
      <c r="C207" s="46" t="s">
        <v>386</v>
      </c>
      <c r="D207" s="41" t="s">
        <v>387</v>
      </c>
      <c r="E207" s="19">
        <v>0</v>
      </c>
      <c r="F207" s="15">
        <v>4264.38</v>
      </c>
    </row>
    <row r="208" spans="1:6" s="4" customFormat="1" ht="13.5">
      <c r="A208" s="15">
        <v>205</v>
      </c>
      <c r="B208" s="45" t="s">
        <v>379</v>
      </c>
      <c r="C208" s="46" t="s">
        <v>388</v>
      </c>
      <c r="D208" s="41" t="s">
        <v>389</v>
      </c>
      <c r="E208" s="19">
        <v>0</v>
      </c>
      <c r="F208" s="15">
        <v>605.52</v>
      </c>
    </row>
    <row r="209" spans="1:6" s="4" customFormat="1" ht="13.5">
      <c r="A209" s="15">
        <v>206</v>
      </c>
      <c r="B209" s="45" t="s">
        <v>379</v>
      </c>
      <c r="C209" s="46" t="s">
        <v>390</v>
      </c>
      <c r="D209" s="41" t="s">
        <v>391</v>
      </c>
      <c r="E209" s="19">
        <v>0</v>
      </c>
      <c r="F209" s="15">
        <v>125002.35</v>
      </c>
    </row>
    <row r="210" spans="1:6" s="4" customFormat="1" ht="13.5">
      <c r="A210" s="15">
        <v>207</v>
      </c>
      <c r="B210" s="45" t="s">
        <v>379</v>
      </c>
      <c r="C210" s="46" t="s">
        <v>392</v>
      </c>
      <c r="D210" s="41" t="s">
        <v>393</v>
      </c>
      <c r="E210" s="19">
        <v>0</v>
      </c>
      <c r="F210" s="15">
        <v>69629.05</v>
      </c>
    </row>
    <row r="211" spans="1:6" s="4" customFormat="1" ht="13.5">
      <c r="A211" s="15">
        <v>208</v>
      </c>
      <c r="B211" s="45" t="s">
        <v>379</v>
      </c>
      <c r="C211" s="46" t="s">
        <v>394</v>
      </c>
      <c r="D211" s="41" t="s">
        <v>395</v>
      </c>
      <c r="E211" s="19">
        <v>0</v>
      </c>
      <c r="F211" s="15">
        <v>706.44</v>
      </c>
    </row>
    <row r="212" spans="1:6" s="4" customFormat="1" ht="13.5">
      <c r="A212" s="15">
        <v>209</v>
      </c>
      <c r="B212" s="45" t="s">
        <v>379</v>
      </c>
      <c r="C212" s="46" t="s">
        <v>396</v>
      </c>
      <c r="D212" s="41" t="s">
        <v>397</v>
      </c>
      <c r="E212" s="19">
        <v>0</v>
      </c>
      <c r="F212" s="15">
        <v>285.94</v>
      </c>
    </row>
    <row r="213" spans="1:6" s="4" customFormat="1" ht="13.5">
      <c r="A213" s="15">
        <v>210</v>
      </c>
      <c r="B213" s="45" t="s">
        <v>379</v>
      </c>
      <c r="C213" s="46" t="s">
        <v>398</v>
      </c>
      <c r="D213" s="41" t="s">
        <v>399</v>
      </c>
      <c r="E213" s="19">
        <v>0</v>
      </c>
      <c r="F213" s="15">
        <v>1825</v>
      </c>
    </row>
    <row r="214" spans="1:6" s="4" customFormat="1" ht="13.5">
      <c r="A214" s="15">
        <v>211</v>
      </c>
      <c r="B214" s="45" t="s">
        <v>379</v>
      </c>
      <c r="C214" s="46" t="s">
        <v>400</v>
      </c>
      <c r="D214" s="41" t="s">
        <v>401</v>
      </c>
      <c r="E214" s="19">
        <v>0</v>
      </c>
      <c r="F214" s="15">
        <v>935.22</v>
      </c>
    </row>
    <row r="215" spans="1:6" s="4" customFormat="1" ht="13.5">
      <c r="A215" s="15">
        <v>212</v>
      </c>
      <c r="B215" s="45" t="s">
        <v>379</v>
      </c>
      <c r="C215" s="46" t="s">
        <v>402</v>
      </c>
      <c r="D215" s="41" t="s">
        <v>403</v>
      </c>
      <c r="E215" s="19">
        <v>0</v>
      </c>
      <c r="F215" s="15">
        <v>908.28</v>
      </c>
    </row>
    <row r="216" spans="1:6" s="4" customFormat="1" ht="13.5">
      <c r="A216" s="15">
        <v>213</v>
      </c>
      <c r="B216" s="45" t="s">
        <v>379</v>
      </c>
      <c r="C216" s="46" t="s">
        <v>404</v>
      </c>
      <c r="D216" s="41" t="s">
        <v>405</v>
      </c>
      <c r="E216" s="19">
        <v>0</v>
      </c>
      <c r="F216" s="15">
        <v>975.56</v>
      </c>
    </row>
    <row r="217" spans="1:6" s="4" customFormat="1" ht="13.5">
      <c r="A217" s="15">
        <v>214</v>
      </c>
      <c r="B217" s="45" t="s">
        <v>379</v>
      </c>
      <c r="C217" s="46" t="s">
        <v>406</v>
      </c>
      <c r="D217" s="41" t="s">
        <v>407</v>
      </c>
      <c r="E217" s="19">
        <v>0</v>
      </c>
      <c r="F217" s="15">
        <v>1810.54</v>
      </c>
    </row>
    <row r="218" spans="1:6" s="4" customFormat="1" ht="13.5">
      <c r="A218" s="15">
        <v>215</v>
      </c>
      <c r="B218" s="45" t="s">
        <v>379</v>
      </c>
      <c r="C218" s="46" t="s">
        <v>408</v>
      </c>
      <c r="D218" s="41" t="s">
        <v>409</v>
      </c>
      <c r="E218" s="19">
        <v>0</v>
      </c>
      <c r="F218" s="15">
        <v>2521.78</v>
      </c>
    </row>
    <row r="219" spans="1:6" s="4" customFormat="1" ht="13.5">
      <c r="A219" s="15">
        <v>216</v>
      </c>
      <c r="B219" s="45" t="s">
        <v>379</v>
      </c>
      <c r="C219" s="46" t="s">
        <v>410</v>
      </c>
      <c r="D219" s="41" t="s">
        <v>411</v>
      </c>
      <c r="E219" s="19">
        <v>0</v>
      </c>
      <c r="F219" s="15">
        <v>4132</v>
      </c>
    </row>
    <row r="220" spans="1:6" s="4" customFormat="1" ht="13.5">
      <c r="A220" s="15">
        <v>217</v>
      </c>
      <c r="B220" s="45" t="s">
        <v>379</v>
      </c>
      <c r="C220" s="46" t="s">
        <v>412</v>
      </c>
      <c r="D220" s="41" t="s">
        <v>413</v>
      </c>
      <c r="E220" s="19">
        <v>0</v>
      </c>
      <c r="F220" s="15">
        <v>3431.28</v>
      </c>
    </row>
    <row r="221" spans="1:6" s="4" customFormat="1" ht="13.5">
      <c r="A221" s="15">
        <v>218</v>
      </c>
      <c r="B221" s="45" t="s">
        <v>379</v>
      </c>
      <c r="C221" s="46" t="s">
        <v>414</v>
      </c>
      <c r="D221" s="41" t="s">
        <v>415</v>
      </c>
      <c r="E221" s="19">
        <v>0</v>
      </c>
      <c r="F221" s="15">
        <v>11262.79</v>
      </c>
    </row>
    <row r="222" spans="1:6" s="4" customFormat="1" ht="13.5">
      <c r="A222" s="15">
        <v>219</v>
      </c>
      <c r="B222" s="45" t="s">
        <v>379</v>
      </c>
      <c r="C222" s="46" t="s">
        <v>416</v>
      </c>
      <c r="D222" s="41" t="s">
        <v>417</v>
      </c>
      <c r="E222" s="19">
        <v>0</v>
      </c>
      <c r="F222" s="15">
        <v>2018.4</v>
      </c>
    </row>
    <row r="223" spans="1:6" s="4" customFormat="1" ht="13.5">
      <c r="A223" s="15">
        <v>220</v>
      </c>
      <c r="B223" s="47" t="s">
        <v>418</v>
      </c>
      <c r="C223" s="46" t="s">
        <v>419</v>
      </c>
      <c r="D223" s="46" t="s">
        <v>420</v>
      </c>
      <c r="E223" s="48">
        <v>0.0714</v>
      </c>
      <c r="F223" s="49">
        <v>5984.68</v>
      </c>
    </row>
    <row r="224" spans="1:6" s="4" customFormat="1" ht="13.5">
      <c r="A224" s="15">
        <v>221</v>
      </c>
      <c r="B224" s="47" t="s">
        <v>418</v>
      </c>
      <c r="C224" s="46" t="s">
        <v>421</v>
      </c>
      <c r="D224" s="46" t="s">
        <v>422</v>
      </c>
      <c r="E224" s="48">
        <v>0</v>
      </c>
      <c r="F224" s="49">
        <v>504.6</v>
      </c>
    </row>
    <row r="225" spans="1:6" s="4" customFormat="1" ht="13.5">
      <c r="A225" s="15">
        <v>222</v>
      </c>
      <c r="B225" s="47" t="s">
        <v>418</v>
      </c>
      <c r="C225" s="46" t="s">
        <v>423</v>
      </c>
      <c r="D225" s="46" t="s">
        <v>424</v>
      </c>
      <c r="E225" s="48">
        <v>0</v>
      </c>
      <c r="F225" s="49">
        <v>6712.49</v>
      </c>
    </row>
    <row r="226" spans="1:6" s="4" customFormat="1" ht="13.5">
      <c r="A226" s="15">
        <v>223</v>
      </c>
      <c r="B226" s="47" t="s">
        <v>418</v>
      </c>
      <c r="C226" s="46" t="s">
        <v>425</v>
      </c>
      <c r="D226" s="46" t="s">
        <v>426</v>
      </c>
      <c r="E226" s="48">
        <v>0.0455</v>
      </c>
      <c r="F226" s="49">
        <v>4704.08</v>
      </c>
    </row>
    <row r="227" spans="1:6" s="4" customFormat="1" ht="13.5">
      <c r="A227" s="15">
        <v>224</v>
      </c>
      <c r="B227" s="47" t="s">
        <v>418</v>
      </c>
      <c r="C227" s="46" t="s">
        <v>427</v>
      </c>
      <c r="D227" s="46" t="s">
        <v>428</v>
      </c>
      <c r="E227" s="48">
        <v>0</v>
      </c>
      <c r="F227" s="49">
        <v>1519.92</v>
      </c>
    </row>
    <row r="228" spans="1:6" s="4" customFormat="1" ht="13.5">
      <c r="A228" s="15">
        <v>225</v>
      </c>
      <c r="B228" s="47" t="s">
        <v>418</v>
      </c>
      <c r="C228" s="46" t="s">
        <v>429</v>
      </c>
      <c r="D228" s="46" t="s">
        <v>430</v>
      </c>
      <c r="E228" s="48">
        <v>0</v>
      </c>
      <c r="F228" s="49">
        <v>588.7</v>
      </c>
    </row>
    <row r="229" spans="1:6" s="4" customFormat="1" ht="13.5">
      <c r="A229" s="15">
        <v>226</v>
      </c>
      <c r="B229" s="47" t="s">
        <v>418</v>
      </c>
      <c r="C229" s="46" t="s">
        <v>431</v>
      </c>
      <c r="D229" s="46" t="s">
        <v>432</v>
      </c>
      <c r="E229" s="48">
        <v>0</v>
      </c>
      <c r="F229" s="49">
        <v>5637.16</v>
      </c>
    </row>
    <row r="230" spans="1:6" s="4" customFormat="1" ht="13.5">
      <c r="A230" s="15">
        <v>227</v>
      </c>
      <c r="B230" s="47" t="s">
        <v>418</v>
      </c>
      <c r="C230" s="46" t="s">
        <v>433</v>
      </c>
      <c r="D230" s="46" t="s">
        <v>434</v>
      </c>
      <c r="E230" s="48">
        <v>0</v>
      </c>
      <c r="F230" s="49">
        <v>440</v>
      </c>
    </row>
    <row r="231" spans="1:6" s="4" customFormat="1" ht="13.5">
      <c r="A231" s="15">
        <v>228</v>
      </c>
      <c r="B231" s="47" t="s">
        <v>418</v>
      </c>
      <c r="C231" s="46" t="s">
        <v>435</v>
      </c>
      <c r="D231" s="46" t="s">
        <v>436</v>
      </c>
      <c r="E231" s="48">
        <v>0</v>
      </c>
      <c r="F231" s="49">
        <v>327.74</v>
      </c>
    </row>
    <row r="232" spans="1:6" s="4" customFormat="1" ht="13.5">
      <c r="A232" s="15">
        <v>229</v>
      </c>
      <c r="B232" s="47" t="s">
        <v>418</v>
      </c>
      <c r="C232" s="46" t="s">
        <v>437</v>
      </c>
      <c r="D232" s="46" t="s">
        <v>438</v>
      </c>
      <c r="E232" s="48">
        <v>0</v>
      </c>
      <c r="F232" s="49">
        <v>210</v>
      </c>
    </row>
    <row r="233" spans="1:6" s="4" customFormat="1" ht="13.5">
      <c r="A233" s="15">
        <v>230</v>
      </c>
      <c r="B233" s="47" t="s">
        <v>418</v>
      </c>
      <c r="C233" s="46" t="s">
        <v>439</v>
      </c>
      <c r="D233" s="46" t="s">
        <v>440</v>
      </c>
      <c r="E233" s="48">
        <v>0</v>
      </c>
      <c r="F233" s="49">
        <v>260</v>
      </c>
    </row>
    <row r="234" spans="1:6" s="4" customFormat="1" ht="13.5">
      <c r="A234" s="15">
        <v>231</v>
      </c>
      <c r="B234" s="47" t="s">
        <v>418</v>
      </c>
      <c r="C234" s="46" t="s">
        <v>441</v>
      </c>
      <c r="D234" s="46" t="s">
        <v>442</v>
      </c>
      <c r="E234" s="48">
        <v>0</v>
      </c>
      <c r="F234" s="49">
        <v>9426.24</v>
      </c>
    </row>
    <row r="235" spans="1:6" s="4" customFormat="1" ht="13.5">
      <c r="A235" s="15">
        <v>232</v>
      </c>
      <c r="B235" s="47" t="s">
        <v>418</v>
      </c>
      <c r="C235" s="46" t="s">
        <v>443</v>
      </c>
      <c r="D235" s="46" t="s">
        <v>444</v>
      </c>
      <c r="E235" s="48">
        <v>0</v>
      </c>
      <c r="F235" s="49">
        <v>5298.18</v>
      </c>
    </row>
    <row r="236" spans="1:6" s="4" customFormat="1" ht="13.5">
      <c r="A236" s="15">
        <v>233</v>
      </c>
      <c r="B236" s="47" t="s">
        <v>418</v>
      </c>
      <c r="C236" s="46" t="s">
        <v>445</v>
      </c>
      <c r="D236" s="46" t="s">
        <v>446</v>
      </c>
      <c r="E236" s="48">
        <v>0</v>
      </c>
      <c r="F236" s="49">
        <v>874.64</v>
      </c>
    </row>
    <row r="237" spans="1:6" s="4" customFormat="1" ht="13.5">
      <c r="A237" s="15">
        <v>234</v>
      </c>
      <c r="B237" s="47" t="s">
        <v>418</v>
      </c>
      <c r="C237" s="46" t="s">
        <v>447</v>
      </c>
      <c r="D237" s="46" t="s">
        <v>448</v>
      </c>
      <c r="E237" s="48">
        <v>0</v>
      </c>
      <c r="F237" s="49">
        <v>201.84</v>
      </c>
    </row>
    <row r="238" spans="1:6" s="4" customFormat="1" ht="13.5">
      <c r="A238" s="15">
        <v>235</v>
      </c>
      <c r="B238" s="47" t="s">
        <v>418</v>
      </c>
      <c r="C238" s="46" t="s">
        <v>449</v>
      </c>
      <c r="D238" s="46" t="s">
        <v>450</v>
      </c>
      <c r="E238" s="48">
        <v>0</v>
      </c>
      <c r="F238" s="49">
        <v>684.12</v>
      </c>
    </row>
    <row r="239" spans="1:6" s="4" customFormat="1" ht="13.5">
      <c r="A239" s="15">
        <v>236</v>
      </c>
      <c r="B239" s="47" t="s">
        <v>418</v>
      </c>
      <c r="C239" s="46" t="s">
        <v>451</v>
      </c>
      <c r="D239" s="46" t="s">
        <v>452</v>
      </c>
      <c r="E239" s="48">
        <v>0</v>
      </c>
      <c r="F239" s="49">
        <v>605.52</v>
      </c>
    </row>
    <row r="240" spans="1:6" s="4" customFormat="1" ht="13.5">
      <c r="A240" s="15">
        <v>237</v>
      </c>
      <c r="B240" s="47" t="s">
        <v>418</v>
      </c>
      <c r="C240" s="46" t="s">
        <v>453</v>
      </c>
      <c r="D240" s="46" t="s">
        <v>454</v>
      </c>
      <c r="E240" s="48">
        <v>0</v>
      </c>
      <c r="F240" s="49">
        <v>412.74</v>
      </c>
    </row>
    <row r="241" spans="1:6" s="4" customFormat="1" ht="13.5">
      <c r="A241" s="15">
        <v>238</v>
      </c>
      <c r="B241" s="47" t="s">
        <v>418</v>
      </c>
      <c r="C241" s="46" t="s">
        <v>455</v>
      </c>
      <c r="D241" s="46" t="s">
        <v>456</v>
      </c>
      <c r="E241" s="48">
        <v>0</v>
      </c>
      <c r="F241" s="49">
        <v>2997</v>
      </c>
    </row>
    <row r="242" spans="1:6" s="4" customFormat="1" ht="13.5">
      <c r="A242" s="15">
        <v>239</v>
      </c>
      <c r="B242" s="47" t="s">
        <v>418</v>
      </c>
      <c r="C242" s="46" t="s">
        <v>457</v>
      </c>
      <c r="D242" s="47" t="s">
        <v>458</v>
      </c>
      <c r="E242" s="48">
        <v>0</v>
      </c>
      <c r="F242" s="49">
        <v>285.94</v>
      </c>
    </row>
    <row r="243" spans="1:6" s="4" customFormat="1" ht="13.5">
      <c r="A243" s="15">
        <v>240</v>
      </c>
      <c r="B243" s="47" t="s">
        <v>418</v>
      </c>
      <c r="C243" s="46" t="s">
        <v>459</v>
      </c>
      <c r="D243" s="47" t="s">
        <v>460</v>
      </c>
      <c r="E243" s="48">
        <v>0</v>
      </c>
      <c r="F243" s="49">
        <v>2646.37</v>
      </c>
    </row>
    <row r="244" spans="1:6" s="4" customFormat="1" ht="13.5">
      <c r="A244" s="15">
        <v>241</v>
      </c>
      <c r="B244" s="47" t="s">
        <v>418</v>
      </c>
      <c r="C244" s="46" t="s">
        <v>461</v>
      </c>
      <c r="D244" s="47" t="s">
        <v>462</v>
      </c>
      <c r="E244" s="48">
        <v>0</v>
      </c>
      <c r="F244" s="49">
        <v>370.04</v>
      </c>
    </row>
    <row r="245" spans="1:6" s="4" customFormat="1" ht="13.5">
      <c r="A245" s="15">
        <v>242</v>
      </c>
      <c r="B245" s="47" t="s">
        <v>418</v>
      </c>
      <c r="C245" s="46" t="s">
        <v>463</v>
      </c>
      <c r="D245" s="47" t="s">
        <v>464</v>
      </c>
      <c r="E245" s="48">
        <v>0</v>
      </c>
      <c r="F245" s="49">
        <v>521.42</v>
      </c>
    </row>
    <row r="246" spans="1:6" s="4" customFormat="1" ht="13.5">
      <c r="A246" s="15">
        <v>243</v>
      </c>
      <c r="B246" s="47" t="s">
        <v>418</v>
      </c>
      <c r="C246" s="46" t="s">
        <v>465</v>
      </c>
      <c r="D246" s="47" t="s">
        <v>466</v>
      </c>
      <c r="E246" s="48">
        <v>0</v>
      </c>
      <c r="F246" s="49">
        <v>1976.84</v>
      </c>
    </row>
    <row r="247" spans="1:6" s="4" customFormat="1" ht="13.5">
      <c r="A247" s="15">
        <v>244</v>
      </c>
      <c r="B247" s="47" t="s">
        <v>418</v>
      </c>
      <c r="C247" s="46" t="s">
        <v>467</v>
      </c>
      <c r="D247" s="47" t="s">
        <v>468</v>
      </c>
      <c r="E247" s="48">
        <v>0</v>
      </c>
      <c r="F247" s="49">
        <v>2552.14</v>
      </c>
    </row>
    <row r="248" spans="1:6" s="4" customFormat="1" ht="13.5">
      <c r="A248" s="15">
        <v>245</v>
      </c>
      <c r="B248" s="47" t="s">
        <v>418</v>
      </c>
      <c r="C248" s="46" t="s">
        <v>469</v>
      </c>
      <c r="D248" s="47" t="s">
        <v>470</v>
      </c>
      <c r="E248" s="48">
        <v>0</v>
      </c>
      <c r="F248" s="49">
        <v>1625.4</v>
      </c>
    </row>
    <row r="249" spans="1:6" s="4" customFormat="1" ht="13.5">
      <c r="A249" s="15">
        <v>246</v>
      </c>
      <c r="B249" s="47" t="s">
        <v>418</v>
      </c>
      <c r="C249" s="46" t="s">
        <v>471</v>
      </c>
      <c r="D249" s="47" t="s">
        <v>472</v>
      </c>
      <c r="E249" s="48">
        <v>0</v>
      </c>
      <c r="F249" s="49">
        <v>2486.22</v>
      </c>
    </row>
    <row r="250" spans="1:6" s="4" customFormat="1" ht="13.5">
      <c r="A250" s="15">
        <v>247</v>
      </c>
      <c r="B250" s="47" t="s">
        <v>418</v>
      </c>
      <c r="C250" s="46" t="s">
        <v>473</v>
      </c>
      <c r="D250" s="47" t="s">
        <v>474</v>
      </c>
      <c r="E250" s="48">
        <v>0</v>
      </c>
      <c r="F250" s="49">
        <v>2287.04</v>
      </c>
    </row>
    <row r="251" spans="1:6" s="4" customFormat="1" ht="13.5">
      <c r="A251" s="15">
        <v>248</v>
      </c>
      <c r="B251" s="47" t="s">
        <v>418</v>
      </c>
      <c r="C251" s="46" t="s">
        <v>475</v>
      </c>
      <c r="D251" s="47" t="s">
        <v>476</v>
      </c>
      <c r="E251" s="48">
        <v>0</v>
      </c>
      <c r="F251" s="49">
        <v>6107.85</v>
      </c>
    </row>
    <row r="252" spans="1:6" s="4" customFormat="1" ht="13.5">
      <c r="A252" s="15">
        <v>249</v>
      </c>
      <c r="B252" s="47" t="s">
        <v>418</v>
      </c>
      <c r="C252" s="46" t="s">
        <v>477</v>
      </c>
      <c r="D252" s="47" t="s">
        <v>478</v>
      </c>
      <c r="E252" s="48">
        <v>0</v>
      </c>
      <c r="F252" s="49">
        <v>6824.7</v>
      </c>
    </row>
    <row r="253" spans="1:6" s="4" customFormat="1" ht="13.5">
      <c r="A253" s="15">
        <v>250</v>
      </c>
      <c r="B253" s="47" t="s">
        <v>418</v>
      </c>
      <c r="C253" s="46" t="s">
        <v>479</v>
      </c>
      <c r="D253" s="47" t="s">
        <v>480</v>
      </c>
      <c r="E253" s="48">
        <v>0</v>
      </c>
      <c r="F253" s="49">
        <v>941.92</v>
      </c>
    </row>
    <row r="254" spans="1:6" s="4" customFormat="1" ht="13.5">
      <c r="A254" s="15">
        <v>251</v>
      </c>
      <c r="B254" s="47" t="s">
        <v>418</v>
      </c>
      <c r="C254" s="46" t="s">
        <v>481</v>
      </c>
      <c r="D254" s="47" t="s">
        <v>482</v>
      </c>
      <c r="E254" s="48">
        <v>0</v>
      </c>
      <c r="F254" s="49">
        <v>605.02</v>
      </c>
    </row>
    <row r="255" spans="1:6" s="4" customFormat="1" ht="13.5">
      <c r="A255" s="15">
        <v>252</v>
      </c>
      <c r="B255" s="47" t="s">
        <v>418</v>
      </c>
      <c r="C255" s="46" t="s">
        <v>483</v>
      </c>
      <c r="D255" s="47" t="s">
        <v>484</v>
      </c>
      <c r="E255" s="48">
        <v>0</v>
      </c>
      <c r="F255" s="49">
        <v>5201.76</v>
      </c>
    </row>
    <row r="256" spans="1:6" s="4" customFormat="1" ht="13.5">
      <c r="A256" s="15">
        <v>253</v>
      </c>
      <c r="B256" s="47" t="s">
        <v>418</v>
      </c>
      <c r="C256" s="46" t="s">
        <v>485</v>
      </c>
      <c r="D256" s="47" t="s">
        <v>486</v>
      </c>
      <c r="E256" s="48">
        <v>0</v>
      </c>
      <c r="F256" s="49">
        <v>3204.14</v>
      </c>
    </row>
    <row r="257" spans="1:6" s="4" customFormat="1" ht="13.5">
      <c r="A257" s="15">
        <v>254</v>
      </c>
      <c r="B257" s="47" t="s">
        <v>418</v>
      </c>
      <c r="C257" s="46" t="s">
        <v>487</v>
      </c>
      <c r="D257" s="47" t="s">
        <v>488</v>
      </c>
      <c r="E257" s="48">
        <v>0</v>
      </c>
      <c r="F257" s="49">
        <v>1809.68</v>
      </c>
    </row>
    <row r="258" spans="1:6" s="4" customFormat="1" ht="13.5">
      <c r="A258" s="15">
        <v>255</v>
      </c>
      <c r="B258" s="47" t="s">
        <v>418</v>
      </c>
      <c r="C258" s="46" t="s">
        <v>489</v>
      </c>
      <c r="D258" s="47" t="s">
        <v>490</v>
      </c>
      <c r="E258" s="48">
        <v>0</v>
      </c>
      <c r="F258" s="49">
        <v>711.84</v>
      </c>
    </row>
    <row r="259" spans="1:6" s="4" customFormat="1" ht="13.5">
      <c r="A259" s="15">
        <v>256</v>
      </c>
      <c r="B259" s="47" t="s">
        <v>418</v>
      </c>
      <c r="C259" s="46" t="s">
        <v>491</v>
      </c>
      <c r="D259" s="47" t="s">
        <v>492</v>
      </c>
      <c r="E259" s="48">
        <v>0</v>
      </c>
      <c r="F259" s="49">
        <v>201.84</v>
      </c>
    </row>
    <row r="260" spans="1:6" s="4" customFormat="1" ht="13.5">
      <c r="A260" s="15">
        <v>257</v>
      </c>
      <c r="B260" s="47" t="s">
        <v>418</v>
      </c>
      <c r="C260" s="50" t="s">
        <v>493</v>
      </c>
      <c r="D260" s="51" t="s">
        <v>494</v>
      </c>
      <c r="E260" s="48">
        <v>0</v>
      </c>
      <c r="F260" s="49">
        <v>960.14</v>
      </c>
    </row>
    <row r="261" spans="1:6" s="4" customFormat="1" ht="13.5">
      <c r="A261" s="15">
        <v>258</v>
      </c>
      <c r="B261" s="47" t="s">
        <v>418</v>
      </c>
      <c r="C261" s="50" t="s">
        <v>495</v>
      </c>
      <c r="D261" s="51" t="s">
        <v>496</v>
      </c>
      <c r="E261" s="48">
        <v>0</v>
      </c>
      <c r="F261" s="49">
        <v>201.84</v>
      </c>
    </row>
    <row r="262" spans="1:6" s="4" customFormat="1" ht="13.5">
      <c r="A262" s="15">
        <v>259</v>
      </c>
      <c r="B262" s="47" t="s">
        <v>418</v>
      </c>
      <c r="C262" s="50" t="s">
        <v>497</v>
      </c>
      <c r="D262" s="51" t="s">
        <v>498</v>
      </c>
      <c r="E262" s="48">
        <v>0</v>
      </c>
      <c r="F262" s="49">
        <v>495.26</v>
      </c>
    </row>
    <row r="263" spans="1:6" s="4" customFormat="1" ht="13.5">
      <c r="A263" s="15">
        <v>260</v>
      </c>
      <c r="B263" s="47" t="s">
        <v>418</v>
      </c>
      <c r="C263" s="50" t="s">
        <v>499</v>
      </c>
      <c r="D263" s="51" t="s">
        <v>500</v>
      </c>
      <c r="E263" s="48">
        <v>0</v>
      </c>
      <c r="F263" s="49">
        <v>1823.1</v>
      </c>
    </row>
    <row r="264" spans="1:6" s="4" customFormat="1" ht="13.5">
      <c r="A264" s="15">
        <v>261</v>
      </c>
      <c r="B264" s="47" t="s">
        <v>418</v>
      </c>
      <c r="C264" s="50" t="s">
        <v>501</v>
      </c>
      <c r="D264" s="51" t="s">
        <v>502</v>
      </c>
      <c r="E264" s="48">
        <v>0</v>
      </c>
      <c r="F264" s="49">
        <v>1245.06</v>
      </c>
    </row>
    <row r="265" spans="1:6" s="4" customFormat="1" ht="13.5">
      <c r="A265" s="15">
        <v>262</v>
      </c>
      <c r="B265" s="47" t="s">
        <v>418</v>
      </c>
      <c r="C265" s="50" t="s">
        <v>503</v>
      </c>
      <c r="D265" s="51" t="s">
        <v>504</v>
      </c>
      <c r="E265" s="48">
        <v>0</v>
      </c>
      <c r="F265" s="49">
        <v>412.8</v>
      </c>
    </row>
    <row r="266" spans="1:6" s="4" customFormat="1" ht="13.5">
      <c r="A266" s="15">
        <v>263</v>
      </c>
      <c r="B266" s="47" t="s">
        <v>418</v>
      </c>
      <c r="C266" s="50" t="s">
        <v>505</v>
      </c>
      <c r="D266" s="51" t="s">
        <v>506</v>
      </c>
      <c r="E266" s="48">
        <v>0</v>
      </c>
      <c r="F266" s="49">
        <v>14206.47</v>
      </c>
    </row>
    <row r="267" spans="1:6" s="4" customFormat="1" ht="13.5">
      <c r="A267" s="15">
        <v>264</v>
      </c>
      <c r="B267" s="47" t="s">
        <v>418</v>
      </c>
      <c r="C267" s="50" t="s">
        <v>507</v>
      </c>
      <c r="D267" s="51" t="s">
        <v>508</v>
      </c>
      <c r="E267" s="48">
        <v>0</v>
      </c>
      <c r="F267" s="49">
        <v>3024.84</v>
      </c>
    </row>
    <row r="268" spans="1:6" s="4" customFormat="1" ht="13.5">
      <c r="A268" s="15">
        <v>265</v>
      </c>
      <c r="B268" s="47" t="s">
        <v>418</v>
      </c>
      <c r="C268" s="50" t="s">
        <v>509</v>
      </c>
      <c r="D268" s="51" t="s">
        <v>510</v>
      </c>
      <c r="E268" s="48">
        <v>0</v>
      </c>
      <c r="F268" s="49">
        <v>3919.3</v>
      </c>
    </row>
    <row r="269" spans="1:6" s="4" customFormat="1" ht="13.5">
      <c r="A269" s="15">
        <v>266</v>
      </c>
      <c r="B269" s="47" t="s">
        <v>418</v>
      </c>
      <c r="C269" s="50" t="s">
        <v>511</v>
      </c>
      <c r="D269" s="51" t="s">
        <v>512</v>
      </c>
      <c r="E269" s="48">
        <v>0</v>
      </c>
      <c r="F269" s="49">
        <v>3428.44</v>
      </c>
    </row>
    <row r="270" spans="1:6" s="4" customFormat="1" ht="13.5">
      <c r="A270" s="15">
        <v>267</v>
      </c>
      <c r="B270" s="47" t="s">
        <v>418</v>
      </c>
      <c r="C270" s="50" t="s">
        <v>513</v>
      </c>
      <c r="D270" s="51" t="s">
        <v>514</v>
      </c>
      <c r="E270" s="48">
        <v>0</v>
      </c>
      <c r="F270" s="49">
        <v>2661</v>
      </c>
    </row>
    <row r="271" spans="1:6" s="4" customFormat="1" ht="13.5">
      <c r="A271" s="15">
        <v>268</v>
      </c>
      <c r="B271" s="47" t="s">
        <v>418</v>
      </c>
      <c r="C271" s="50" t="s">
        <v>515</v>
      </c>
      <c r="D271" s="51" t="s">
        <v>516</v>
      </c>
      <c r="E271" s="48">
        <v>0</v>
      </c>
      <c r="F271" s="49">
        <v>437.32</v>
      </c>
    </row>
    <row r="272" spans="1:6" s="4" customFormat="1" ht="13.5">
      <c r="A272" s="15">
        <v>269</v>
      </c>
      <c r="B272" s="47" t="s">
        <v>418</v>
      </c>
      <c r="C272" s="50" t="s">
        <v>517</v>
      </c>
      <c r="D272" s="51" t="s">
        <v>518</v>
      </c>
      <c r="E272" s="48">
        <v>0</v>
      </c>
      <c r="F272" s="49">
        <v>621.84</v>
      </c>
    </row>
    <row r="273" spans="1:6" s="4" customFormat="1" ht="13.5">
      <c r="A273" s="15">
        <v>270</v>
      </c>
      <c r="B273" s="47" t="s">
        <v>418</v>
      </c>
      <c r="C273" s="50" t="s">
        <v>519</v>
      </c>
      <c r="D273" s="51" t="s">
        <v>520</v>
      </c>
      <c r="E273" s="48">
        <v>0.012</v>
      </c>
      <c r="F273" s="49">
        <v>17591.67</v>
      </c>
    </row>
    <row r="274" spans="1:6" s="4" customFormat="1" ht="13.5">
      <c r="A274" s="15">
        <v>271</v>
      </c>
      <c r="B274" s="47" t="s">
        <v>418</v>
      </c>
      <c r="C274" s="50" t="s">
        <v>521</v>
      </c>
      <c r="D274" s="51" t="s">
        <v>522</v>
      </c>
      <c r="E274" s="48">
        <v>0</v>
      </c>
      <c r="F274" s="49">
        <v>925.1</v>
      </c>
    </row>
    <row r="275" spans="1:6" s="4" customFormat="1" ht="13.5">
      <c r="A275" s="15">
        <v>272</v>
      </c>
      <c r="B275" s="47" t="s">
        <v>418</v>
      </c>
      <c r="C275" s="50" t="s">
        <v>523</v>
      </c>
      <c r="D275" s="51" t="s">
        <v>524</v>
      </c>
      <c r="E275" s="48">
        <v>0</v>
      </c>
      <c r="F275" s="49">
        <v>1898.28</v>
      </c>
    </row>
    <row r="276" spans="1:6" s="4" customFormat="1" ht="13.5">
      <c r="A276" s="15">
        <v>273</v>
      </c>
      <c r="B276" s="47" t="s">
        <v>418</v>
      </c>
      <c r="C276" s="50" t="s">
        <v>525</v>
      </c>
      <c r="D276" s="51" t="s">
        <v>526</v>
      </c>
      <c r="E276" s="48">
        <v>0</v>
      </c>
      <c r="F276" s="49">
        <v>3669.13</v>
      </c>
    </row>
    <row r="277" spans="1:6" s="4" customFormat="1" ht="13.5">
      <c r="A277" s="15">
        <v>274</v>
      </c>
      <c r="B277" s="47" t="s">
        <v>418</v>
      </c>
      <c r="C277" s="50" t="s">
        <v>527</v>
      </c>
      <c r="D277" s="51" t="s">
        <v>528</v>
      </c>
      <c r="E277" s="48">
        <v>0</v>
      </c>
      <c r="F277" s="49">
        <v>201.84</v>
      </c>
    </row>
    <row r="278" spans="1:6" s="4" customFormat="1" ht="13.5">
      <c r="A278" s="15">
        <v>275</v>
      </c>
      <c r="B278" s="47" t="s">
        <v>418</v>
      </c>
      <c r="C278" s="50" t="s">
        <v>529</v>
      </c>
      <c r="D278" s="51" t="s">
        <v>530</v>
      </c>
      <c r="E278" s="52">
        <v>0</v>
      </c>
      <c r="F278" s="53">
        <v>403.68</v>
      </c>
    </row>
    <row r="279" spans="1:6" s="4" customFormat="1" ht="13.5">
      <c r="A279" s="15">
        <v>276</v>
      </c>
      <c r="B279" s="47" t="s">
        <v>418</v>
      </c>
      <c r="C279" s="50" t="s">
        <v>531</v>
      </c>
      <c r="D279" s="51" t="s">
        <v>532</v>
      </c>
      <c r="E279" s="52">
        <v>0</v>
      </c>
      <c r="F279" s="53">
        <v>1816.56</v>
      </c>
    </row>
    <row r="280" spans="1:6" s="4" customFormat="1" ht="13.5">
      <c r="A280" s="15">
        <v>277</v>
      </c>
      <c r="B280" s="47" t="s">
        <v>418</v>
      </c>
      <c r="C280" s="50" t="s">
        <v>533</v>
      </c>
      <c r="D280" s="51" t="s">
        <v>534</v>
      </c>
      <c r="E280" s="52">
        <v>0</v>
      </c>
      <c r="F280" s="53">
        <v>297.5</v>
      </c>
    </row>
    <row r="281" spans="1:6" s="4" customFormat="1" ht="13.5">
      <c r="A281" s="15">
        <v>278</v>
      </c>
      <c r="B281" s="47" t="s">
        <v>418</v>
      </c>
      <c r="C281" s="50" t="s">
        <v>535</v>
      </c>
      <c r="D281" s="51" t="s">
        <v>536</v>
      </c>
      <c r="E281" s="52">
        <v>0</v>
      </c>
      <c r="F281" s="53">
        <v>753.68</v>
      </c>
    </row>
    <row r="282" spans="1:6" s="4" customFormat="1" ht="13.5">
      <c r="A282" s="15">
        <v>279</v>
      </c>
      <c r="B282" s="47" t="s">
        <v>418</v>
      </c>
      <c r="C282" s="50" t="s">
        <v>537</v>
      </c>
      <c r="D282" s="51" t="s">
        <v>538</v>
      </c>
      <c r="E282" s="52">
        <v>0</v>
      </c>
      <c r="F282" s="53">
        <v>386.86</v>
      </c>
    </row>
    <row r="283" spans="1:6" s="4" customFormat="1" ht="13.5">
      <c r="A283" s="15">
        <v>280</v>
      </c>
      <c r="B283" s="47" t="s">
        <v>418</v>
      </c>
      <c r="C283" s="50" t="s">
        <v>539</v>
      </c>
      <c r="D283" s="51" t="s">
        <v>540</v>
      </c>
      <c r="E283" s="52">
        <v>0</v>
      </c>
      <c r="F283" s="53">
        <v>7270.74</v>
      </c>
    </row>
    <row r="284" spans="1:6" s="4" customFormat="1" ht="13.5">
      <c r="A284" s="15">
        <v>281</v>
      </c>
      <c r="B284" s="47" t="s">
        <v>418</v>
      </c>
      <c r="C284" s="50" t="s">
        <v>541</v>
      </c>
      <c r="D284" s="51" t="s">
        <v>542</v>
      </c>
      <c r="E284" s="52">
        <v>0</v>
      </c>
      <c r="F284" s="53">
        <v>1244.68</v>
      </c>
    </row>
    <row r="285" spans="1:6" s="4" customFormat="1" ht="13.5">
      <c r="A285" s="15">
        <v>282</v>
      </c>
      <c r="B285" s="47" t="s">
        <v>418</v>
      </c>
      <c r="C285" s="50" t="s">
        <v>543</v>
      </c>
      <c r="D285" s="51" t="s">
        <v>544</v>
      </c>
      <c r="E285" s="52">
        <v>0</v>
      </c>
      <c r="F285" s="53">
        <v>2053.3</v>
      </c>
    </row>
    <row r="286" spans="1:6" s="4" customFormat="1" ht="13.5">
      <c r="A286" s="15">
        <v>283</v>
      </c>
      <c r="B286" s="47" t="s">
        <v>418</v>
      </c>
      <c r="C286" s="50" t="s">
        <v>545</v>
      </c>
      <c r="D286" s="51" t="s">
        <v>546</v>
      </c>
      <c r="E286" s="52">
        <v>0</v>
      </c>
      <c r="F286" s="53">
        <v>600</v>
      </c>
    </row>
    <row r="287" spans="1:6" s="4" customFormat="1" ht="13.5">
      <c r="A287" s="15">
        <v>284</v>
      </c>
      <c r="B287" s="47" t="s">
        <v>418</v>
      </c>
      <c r="C287" s="50" t="s">
        <v>547</v>
      </c>
      <c r="D287" s="51" t="s">
        <v>548</v>
      </c>
      <c r="E287" s="52">
        <v>0.0625</v>
      </c>
      <c r="F287" s="53">
        <v>3417.7</v>
      </c>
    </row>
    <row r="288" spans="1:6" s="4" customFormat="1" ht="13.5">
      <c r="A288" s="15">
        <v>285</v>
      </c>
      <c r="B288" s="47" t="s">
        <v>418</v>
      </c>
      <c r="C288" s="50" t="s">
        <v>549</v>
      </c>
      <c r="D288" s="51" t="s">
        <v>550</v>
      </c>
      <c r="E288" s="52">
        <v>0</v>
      </c>
      <c r="F288" s="53">
        <v>1345.6</v>
      </c>
    </row>
    <row r="289" spans="1:6" s="4" customFormat="1" ht="13.5">
      <c r="A289" s="15">
        <v>286</v>
      </c>
      <c r="B289" s="47" t="s">
        <v>418</v>
      </c>
      <c r="C289" s="50" t="s">
        <v>551</v>
      </c>
      <c r="D289" s="51" t="s">
        <v>552</v>
      </c>
      <c r="E289" s="52">
        <v>0</v>
      </c>
      <c r="F289" s="53">
        <v>1726.5</v>
      </c>
    </row>
    <row r="290" spans="1:6" s="4" customFormat="1" ht="13.5">
      <c r="A290" s="15">
        <v>287</v>
      </c>
      <c r="B290" s="47" t="s">
        <v>418</v>
      </c>
      <c r="C290" s="50" t="s">
        <v>553</v>
      </c>
      <c r="D290" s="51" t="s">
        <v>554</v>
      </c>
      <c r="E290" s="52">
        <v>0</v>
      </c>
      <c r="F290" s="53">
        <v>655.98</v>
      </c>
    </row>
    <row r="291" spans="1:6" s="4" customFormat="1" ht="13.5">
      <c r="A291" s="15">
        <v>288</v>
      </c>
      <c r="B291" s="47" t="s">
        <v>418</v>
      </c>
      <c r="C291" s="50" t="s">
        <v>555</v>
      </c>
      <c r="D291" s="51" t="s">
        <v>556</v>
      </c>
      <c r="E291" s="52">
        <v>0</v>
      </c>
      <c r="F291" s="53">
        <v>360</v>
      </c>
    </row>
    <row r="292" spans="1:6" s="4" customFormat="1" ht="13.5">
      <c r="A292" s="15">
        <v>289</v>
      </c>
      <c r="B292" s="47" t="s">
        <v>418</v>
      </c>
      <c r="C292" s="50" t="s">
        <v>557</v>
      </c>
      <c r="D292" s="51" t="s">
        <v>558</v>
      </c>
      <c r="E292" s="52">
        <v>0</v>
      </c>
      <c r="F292" s="53">
        <v>508.92</v>
      </c>
    </row>
    <row r="293" spans="1:6" s="4" customFormat="1" ht="13.5">
      <c r="A293" s="15">
        <v>290</v>
      </c>
      <c r="B293" s="47" t="s">
        <v>418</v>
      </c>
      <c r="C293" s="50" t="s">
        <v>559</v>
      </c>
      <c r="D293" s="51" t="s">
        <v>560</v>
      </c>
      <c r="E293" s="52">
        <v>0</v>
      </c>
      <c r="F293" s="53">
        <v>874.64</v>
      </c>
    </row>
    <row r="294" spans="1:6" s="4" customFormat="1" ht="13.5">
      <c r="A294" s="15">
        <v>291</v>
      </c>
      <c r="B294" s="47" t="s">
        <v>418</v>
      </c>
      <c r="C294" s="50" t="s">
        <v>561</v>
      </c>
      <c r="D294" s="51" t="s">
        <v>562</v>
      </c>
      <c r="E294" s="52">
        <v>0</v>
      </c>
      <c r="F294" s="53">
        <v>210</v>
      </c>
    </row>
    <row r="295" spans="1:6" s="4" customFormat="1" ht="13.5">
      <c r="A295" s="15">
        <v>292</v>
      </c>
      <c r="B295" s="47" t="s">
        <v>418</v>
      </c>
      <c r="C295" s="28" t="s">
        <v>563</v>
      </c>
      <c r="D295" s="47" t="s">
        <v>564</v>
      </c>
      <c r="E295" s="48">
        <v>0</v>
      </c>
      <c r="F295" s="49">
        <v>2657.55</v>
      </c>
    </row>
    <row r="296" spans="1:6" s="4" customFormat="1" ht="13.5">
      <c r="A296" s="15">
        <v>293</v>
      </c>
      <c r="B296" s="47" t="s">
        <v>418</v>
      </c>
      <c r="C296" s="28" t="s">
        <v>565</v>
      </c>
      <c r="D296" s="47" t="s">
        <v>566</v>
      </c>
      <c r="E296" s="48">
        <v>0</v>
      </c>
      <c r="F296" s="49">
        <v>240</v>
      </c>
    </row>
    <row r="297" spans="1:6" s="4" customFormat="1" ht="13.5">
      <c r="A297" s="15">
        <v>294</v>
      </c>
      <c r="B297" s="47" t="s">
        <v>418</v>
      </c>
      <c r="C297" s="28" t="s">
        <v>567</v>
      </c>
      <c r="D297" s="47" t="s">
        <v>568</v>
      </c>
      <c r="E297" s="48">
        <v>0</v>
      </c>
      <c r="F297" s="49">
        <v>3027.6</v>
      </c>
    </row>
    <row r="298" spans="1:6" s="4" customFormat="1" ht="13.5">
      <c r="A298" s="15">
        <v>295</v>
      </c>
      <c r="B298" s="47" t="s">
        <v>418</v>
      </c>
      <c r="C298" s="28" t="s">
        <v>569</v>
      </c>
      <c r="D298" s="47" t="s">
        <v>570</v>
      </c>
      <c r="E298" s="48">
        <v>0</v>
      </c>
      <c r="F298" s="49">
        <v>201.84</v>
      </c>
    </row>
    <row r="299" spans="1:6" s="4" customFormat="1" ht="13.5">
      <c r="A299" s="15">
        <v>296</v>
      </c>
      <c r="B299" s="47" t="s">
        <v>418</v>
      </c>
      <c r="C299" s="28" t="s">
        <v>571</v>
      </c>
      <c r="D299" s="47" t="s">
        <v>572</v>
      </c>
      <c r="E299" s="48">
        <v>0</v>
      </c>
      <c r="F299" s="49">
        <v>3214</v>
      </c>
    </row>
    <row r="300" spans="1:6" s="4" customFormat="1" ht="13.5">
      <c r="A300" s="15">
        <v>297</v>
      </c>
      <c r="B300" s="47" t="s">
        <v>418</v>
      </c>
      <c r="C300" s="28" t="s">
        <v>573</v>
      </c>
      <c r="D300" s="47" t="s">
        <v>574</v>
      </c>
      <c r="E300" s="48">
        <v>0.0068</v>
      </c>
      <c r="F300" s="49">
        <v>30888.98</v>
      </c>
    </row>
    <row r="301" spans="1:6" s="4" customFormat="1" ht="13.5">
      <c r="A301" s="15">
        <v>298</v>
      </c>
      <c r="B301" s="47" t="s">
        <v>418</v>
      </c>
      <c r="C301" s="28" t="s">
        <v>575</v>
      </c>
      <c r="D301" s="47" t="s">
        <v>576</v>
      </c>
      <c r="E301" s="48">
        <v>0</v>
      </c>
      <c r="F301" s="49">
        <v>605.52</v>
      </c>
    </row>
    <row r="302" spans="1:6" s="4" customFormat="1" ht="13.5">
      <c r="A302" s="15">
        <v>299</v>
      </c>
      <c r="B302" s="47" t="s">
        <v>418</v>
      </c>
      <c r="C302" s="28" t="s">
        <v>577</v>
      </c>
      <c r="D302" s="47" t="s">
        <v>578</v>
      </c>
      <c r="E302" s="48">
        <v>0</v>
      </c>
      <c r="F302" s="49">
        <v>806.86</v>
      </c>
    </row>
    <row r="303" spans="1:6" s="4" customFormat="1" ht="13.5">
      <c r="A303" s="15">
        <v>300</v>
      </c>
      <c r="B303" s="47" t="s">
        <v>418</v>
      </c>
      <c r="C303" s="28" t="s">
        <v>579</v>
      </c>
      <c r="D303" s="47" t="s">
        <v>580</v>
      </c>
      <c r="E303" s="48">
        <v>0</v>
      </c>
      <c r="F303" s="49">
        <v>1042.84</v>
      </c>
    </row>
    <row r="304" spans="1:6" s="4" customFormat="1" ht="13.5">
      <c r="A304" s="15">
        <v>301</v>
      </c>
      <c r="B304" s="47" t="s">
        <v>418</v>
      </c>
      <c r="C304" s="28" t="s">
        <v>581</v>
      </c>
      <c r="D304" s="47" t="s">
        <v>582</v>
      </c>
      <c r="E304" s="48">
        <v>0</v>
      </c>
      <c r="F304" s="49">
        <v>403.68</v>
      </c>
    </row>
    <row r="305" spans="1:6" s="4" customFormat="1" ht="13.5">
      <c r="A305" s="15">
        <v>302</v>
      </c>
      <c r="B305" s="47" t="s">
        <v>418</v>
      </c>
      <c r="C305" s="28" t="s">
        <v>583</v>
      </c>
      <c r="D305" s="47" t="s">
        <v>584</v>
      </c>
      <c r="E305" s="48">
        <v>0</v>
      </c>
      <c r="F305" s="49">
        <v>428.91</v>
      </c>
    </row>
    <row r="306" spans="1:6" s="4" customFormat="1" ht="13.5">
      <c r="A306" s="15">
        <v>303</v>
      </c>
      <c r="B306" s="47" t="s">
        <v>418</v>
      </c>
      <c r="C306" s="28" t="s">
        <v>585</v>
      </c>
      <c r="D306" s="47" t="s">
        <v>586</v>
      </c>
      <c r="E306" s="48">
        <v>0</v>
      </c>
      <c r="F306" s="49">
        <v>201.84</v>
      </c>
    </row>
    <row r="307" spans="1:6" s="4" customFormat="1" ht="13.5">
      <c r="A307" s="15">
        <v>304</v>
      </c>
      <c r="B307" s="47" t="s">
        <v>418</v>
      </c>
      <c r="C307" s="28" t="s">
        <v>587</v>
      </c>
      <c r="D307" s="47" t="s">
        <v>588</v>
      </c>
      <c r="E307" s="48">
        <v>0</v>
      </c>
      <c r="F307" s="49">
        <v>1379.24</v>
      </c>
    </row>
    <row r="308" spans="1:6" s="4" customFormat="1" ht="13.5">
      <c r="A308" s="15">
        <v>305</v>
      </c>
      <c r="B308" s="47" t="s">
        <v>418</v>
      </c>
      <c r="C308" s="28" t="s">
        <v>589</v>
      </c>
      <c r="D308" s="47" t="s">
        <v>590</v>
      </c>
      <c r="E308" s="48">
        <v>0</v>
      </c>
      <c r="F308" s="49">
        <v>874.64</v>
      </c>
    </row>
    <row r="309" spans="1:6" s="4" customFormat="1" ht="13.5">
      <c r="A309" s="15">
        <v>306</v>
      </c>
      <c r="B309" s="47" t="s">
        <v>418</v>
      </c>
      <c r="C309" s="28" t="s">
        <v>591</v>
      </c>
      <c r="D309" s="47" t="s">
        <v>592</v>
      </c>
      <c r="E309" s="48">
        <v>0</v>
      </c>
      <c r="F309" s="49">
        <v>386.86</v>
      </c>
    </row>
    <row r="310" spans="1:6" s="4" customFormat="1" ht="13.5">
      <c r="A310" s="15">
        <v>307</v>
      </c>
      <c r="B310" s="47" t="s">
        <v>418</v>
      </c>
      <c r="C310" s="28" t="s">
        <v>593</v>
      </c>
      <c r="D310" s="47" t="s">
        <v>594</v>
      </c>
      <c r="E310" s="48">
        <v>0</v>
      </c>
      <c r="F310" s="49">
        <v>474</v>
      </c>
    </row>
    <row r="311" spans="1:6" s="4" customFormat="1" ht="13.5">
      <c r="A311" s="15">
        <v>308</v>
      </c>
      <c r="B311" s="47" t="s">
        <v>418</v>
      </c>
      <c r="C311" s="54" t="s">
        <v>595</v>
      </c>
      <c r="D311" s="54" t="s">
        <v>596</v>
      </c>
      <c r="E311" s="25">
        <v>0</v>
      </c>
      <c r="F311" s="55">
        <v>8188.58</v>
      </c>
    </row>
    <row r="312" spans="1:6" s="4" customFormat="1" ht="13.5">
      <c r="A312" s="15">
        <v>309</v>
      </c>
      <c r="B312" s="47" t="s">
        <v>418</v>
      </c>
      <c r="C312" s="54" t="s">
        <v>597</v>
      </c>
      <c r="D312" s="54" t="s">
        <v>598</v>
      </c>
      <c r="E312" s="25">
        <v>0</v>
      </c>
      <c r="F312" s="55">
        <v>2052.04</v>
      </c>
    </row>
    <row r="313" spans="1:6" s="4" customFormat="1" ht="13.5">
      <c r="A313" s="15">
        <v>310</v>
      </c>
      <c r="B313" s="47" t="s">
        <v>418</v>
      </c>
      <c r="C313" s="54" t="s">
        <v>599</v>
      </c>
      <c r="D313" s="54" t="s">
        <v>600</v>
      </c>
      <c r="E313" s="25">
        <v>0</v>
      </c>
      <c r="F313" s="55">
        <v>1413.56</v>
      </c>
    </row>
    <row r="314" spans="1:6" s="4" customFormat="1" ht="13.5">
      <c r="A314" s="15">
        <v>311</v>
      </c>
      <c r="B314" s="47" t="s">
        <v>418</v>
      </c>
      <c r="C314" s="56" t="s">
        <v>601</v>
      </c>
      <c r="D314" s="54" t="s">
        <v>602</v>
      </c>
      <c r="E314" s="25">
        <v>0</v>
      </c>
      <c r="F314" s="55">
        <v>1917.48</v>
      </c>
    </row>
    <row r="315" spans="1:6" s="4" customFormat="1" ht="13.5">
      <c r="A315" s="15">
        <v>312</v>
      </c>
      <c r="B315" s="47" t="s">
        <v>418</v>
      </c>
      <c r="C315" s="54" t="s">
        <v>603</v>
      </c>
      <c r="D315" s="54" t="s">
        <v>604</v>
      </c>
      <c r="E315" s="25">
        <v>0</v>
      </c>
      <c r="F315" s="55">
        <v>891.46</v>
      </c>
    </row>
    <row r="316" spans="1:6" s="4" customFormat="1" ht="13.5">
      <c r="A316" s="15">
        <v>313</v>
      </c>
      <c r="B316" s="47" t="s">
        <v>418</v>
      </c>
      <c r="C316" s="54" t="s">
        <v>605</v>
      </c>
      <c r="D316" s="54" t="s">
        <v>606</v>
      </c>
      <c r="E316" s="25">
        <v>0</v>
      </c>
      <c r="F316" s="55">
        <v>508</v>
      </c>
    </row>
    <row r="317" spans="1:6" s="4" customFormat="1" ht="13.5">
      <c r="A317" s="15">
        <v>314</v>
      </c>
      <c r="B317" s="47" t="s">
        <v>418</v>
      </c>
      <c r="C317" s="54" t="s">
        <v>607</v>
      </c>
      <c r="D317" s="54" t="s">
        <v>608</v>
      </c>
      <c r="E317" s="25">
        <v>0.0625</v>
      </c>
      <c r="F317" s="49">
        <v>4211.76</v>
      </c>
    </row>
    <row r="318" spans="1:6" s="4" customFormat="1" ht="13.5">
      <c r="A318" s="15">
        <v>315</v>
      </c>
      <c r="B318" s="47" t="s">
        <v>418</v>
      </c>
      <c r="C318" s="54" t="s">
        <v>609</v>
      </c>
      <c r="D318" s="54" t="s">
        <v>610</v>
      </c>
      <c r="E318" s="25">
        <v>0.0455</v>
      </c>
      <c r="F318" s="55">
        <v>4474.12</v>
      </c>
    </row>
    <row r="319" spans="1:6" s="4" customFormat="1" ht="13.5">
      <c r="A319" s="15">
        <v>316</v>
      </c>
      <c r="B319" s="47" t="s">
        <v>418</v>
      </c>
      <c r="C319" s="54" t="s">
        <v>611</v>
      </c>
      <c r="D319" s="54" t="s">
        <v>612</v>
      </c>
      <c r="E319" s="25">
        <v>0</v>
      </c>
      <c r="F319" s="55">
        <v>2559.16</v>
      </c>
    </row>
    <row r="320" spans="1:6" s="4" customFormat="1" ht="13.5">
      <c r="A320" s="15">
        <v>317</v>
      </c>
      <c r="B320" s="47" t="s">
        <v>418</v>
      </c>
      <c r="C320" s="54" t="s">
        <v>613</v>
      </c>
      <c r="D320" s="54" t="s">
        <v>614</v>
      </c>
      <c r="E320" s="25">
        <v>0</v>
      </c>
      <c r="F320" s="55">
        <v>416.74</v>
      </c>
    </row>
    <row r="321" spans="1:6" s="4" customFormat="1" ht="13.5">
      <c r="A321" s="15">
        <v>318</v>
      </c>
      <c r="B321" s="47" t="s">
        <v>418</v>
      </c>
      <c r="C321" s="54" t="s">
        <v>615</v>
      </c>
      <c r="D321" s="54" t="s">
        <v>616</v>
      </c>
      <c r="E321" s="25">
        <v>0</v>
      </c>
      <c r="F321" s="55">
        <v>240</v>
      </c>
    </row>
    <row r="322" spans="1:6" s="4" customFormat="1" ht="13.5">
      <c r="A322" s="15">
        <v>319</v>
      </c>
      <c r="B322" s="47" t="s">
        <v>418</v>
      </c>
      <c r="C322" s="54" t="s">
        <v>617</v>
      </c>
      <c r="D322" s="54" t="s">
        <v>618</v>
      </c>
      <c r="E322" s="25">
        <v>0</v>
      </c>
      <c r="F322" s="55">
        <v>420</v>
      </c>
    </row>
    <row r="323" spans="1:6" s="4" customFormat="1" ht="13.5">
      <c r="A323" s="15">
        <v>320</v>
      </c>
      <c r="B323" s="47" t="s">
        <v>418</v>
      </c>
      <c r="C323" s="54" t="s">
        <v>619</v>
      </c>
      <c r="D323" s="54" t="s">
        <v>620</v>
      </c>
      <c r="E323" s="25">
        <v>0</v>
      </c>
      <c r="F323" s="55">
        <v>201.84</v>
      </c>
    </row>
    <row r="324" spans="1:6" s="4" customFormat="1" ht="13.5">
      <c r="A324" s="15">
        <v>321</v>
      </c>
      <c r="B324" s="47" t="s">
        <v>418</v>
      </c>
      <c r="C324" s="54" t="s">
        <v>621</v>
      </c>
      <c r="D324" s="54" t="s">
        <v>622</v>
      </c>
      <c r="E324" s="25">
        <v>0</v>
      </c>
      <c r="F324" s="55">
        <v>201.84</v>
      </c>
    </row>
    <row r="325" spans="1:6" s="4" customFormat="1" ht="13.5">
      <c r="A325" s="15">
        <v>322</v>
      </c>
      <c r="B325" s="47" t="s">
        <v>418</v>
      </c>
      <c r="C325" s="54" t="s">
        <v>623</v>
      </c>
      <c r="D325" s="54" t="s">
        <v>624</v>
      </c>
      <c r="E325" s="25">
        <v>0</v>
      </c>
      <c r="F325" s="55">
        <v>300</v>
      </c>
    </row>
    <row r="326" spans="1:6" s="4" customFormat="1" ht="13.5">
      <c r="A326" s="15">
        <v>323</v>
      </c>
      <c r="B326" s="47" t="s">
        <v>418</v>
      </c>
      <c r="C326" s="54" t="s">
        <v>625</v>
      </c>
      <c r="D326" s="54" t="s">
        <v>626</v>
      </c>
      <c r="E326" s="25">
        <v>0</v>
      </c>
      <c r="F326" s="55">
        <v>245</v>
      </c>
    </row>
    <row r="327" spans="1:6" s="4" customFormat="1" ht="13.5">
      <c r="A327" s="15">
        <v>324</v>
      </c>
      <c r="B327" s="47" t="s">
        <v>418</v>
      </c>
      <c r="C327" s="54" t="s">
        <v>627</v>
      </c>
      <c r="D327" s="54" t="s">
        <v>628</v>
      </c>
      <c r="E327" s="25">
        <v>0</v>
      </c>
      <c r="F327" s="55">
        <v>1311.96</v>
      </c>
    </row>
    <row r="328" spans="1:6" s="4" customFormat="1" ht="13.5">
      <c r="A328" s="15">
        <v>325</v>
      </c>
      <c r="B328" s="47" t="s">
        <v>418</v>
      </c>
      <c r="C328" s="54" t="s">
        <v>629</v>
      </c>
      <c r="D328" s="54" t="s">
        <v>630</v>
      </c>
      <c r="E328" s="25">
        <v>0</v>
      </c>
      <c r="F328" s="55">
        <v>19415.02</v>
      </c>
    </row>
    <row r="329" spans="1:6" s="4" customFormat="1" ht="13.5">
      <c r="A329" s="15">
        <v>326</v>
      </c>
      <c r="B329" s="47" t="s">
        <v>418</v>
      </c>
      <c r="C329" s="57" t="s">
        <v>631</v>
      </c>
      <c r="D329" s="58" t="s">
        <v>632</v>
      </c>
      <c r="E329" s="48">
        <v>0</v>
      </c>
      <c r="F329" s="49">
        <v>557.62</v>
      </c>
    </row>
    <row r="330" spans="1:6" s="4" customFormat="1" ht="13.5">
      <c r="A330" s="15">
        <v>327</v>
      </c>
      <c r="B330" s="47" t="s">
        <v>418</v>
      </c>
      <c r="C330" s="57" t="s">
        <v>633</v>
      </c>
      <c r="D330" s="58" t="s">
        <v>634</v>
      </c>
      <c r="E330" s="48">
        <v>0</v>
      </c>
      <c r="F330" s="49">
        <v>706.44</v>
      </c>
    </row>
    <row r="331" spans="1:6" s="4" customFormat="1" ht="13.5">
      <c r="A331" s="15">
        <v>328</v>
      </c>
      <c r="B331" s="47" t="s">
        <v>418</v>
      </c>
      <c r="C331" s="57" t="s">
        <v>635</v>
      </c>
      <c r="D331" s="58" t="s">
        <v>636</v>
      </c>
      <c r="E331" s="48">
        <v>0</v>
      </c>
      <c r="F331" s="49">
        <v>533.04</v>
      </c>
    </row>
    <row r="332" spans="1:6" s="4" customFormat="1" ht="13.5">
      <c r="A332" s="15">
        <v>329</v>
      </c>
      <c r="B332" s="47" t="s">
        <v>418</v>
      </c>
      <c r="C332" s="57" t="s">
        <v>637</v>
      </c>
      <c r="D332" s="58" t="s">
        <v>638</v>
      </c>
      <c r="E332" s="48">
        <v>0</v>
      </c>
      <c r="F332" s="49">
        <v>2052.04</v>
      </c>
    </row>
    <row r="333" spans="1:6" s="4" customFormat="1" ht="13.5">
      <c r="A333" s="15">
        <v>330</v>
      </c>
      <c r="B333" s="47" t="s">
        <v>418</v>
      </c>
      <c r="C333" s="57" t="s">
        <v>639</v>
      </c>
      <c r="D333" s="58" t="s">
        <v>640</v>
      </c>
      <c r="E333" s="48">
        <v>0</v>
      </c>
      <c r="F333" s="49">
        <v>201.84</v>
      </c>
    </row>
    <row r="334" spans="1:6" s="4" customFormat="1" ht="13.5">
      <c r="A334" s="15">
        <v>331</v>
      </c>
      <c r="B334" s="47" t="s">
        <v>418</v>
      </c>
      <c r="C334" s="57" t="s">
        <v>641</v>
      </c>
      <c r="D334" s="58" t="s">
        <v>642</v>
      </c>
      <c r="E334" s="48">
        <v>0</v>
      </c>
      <c r="F334" s="49">
        <v>557.32</v>
      </c>
    </row>
    <row r="335" spans="1:6" s="4" customFormat="1" ht="13.5">
      <c r="A335" s="15">
        <v>332</v>
      </c>
      <c r="B335" s="47" t="s">
        <v>418</v>
      </c>
      <c r="C335" s="57" t="s">
        <v>643</v>
      </c>
      <c r="D335" s="58" t="s">
        <v>644</v>
      </c>
      <c r="E335" s="48">
        <v>0</v>
      </c>
      <c r="F335" s="49">
        <v>1765.38</v>
      </c>
    </row>
    <row r="336" spans="1:6" s="4" customFormat="1" ht="13.5">
      <c r="A336" s="15">
        <v>333</v>
      </c>
      <c r="B336" s="47" t="s">
        <v>418</v>
      </c>
      <c r="C336" s="57" t="s">
        <v>645</v>
      </c>
      <c r="D336" s="58" t="s">
        <v>646</v>
      </c>
      <c r="E336" s="48">
        <v>0</v>
      </c>
      <c r="F336" s="49">
        <v>370.04</v>
      </c>
    </row>
    <row r="337" spans="1:6" s="4" customFormat="1" ht="13.5">
      <c r="A337" s="15">
        <v>334</v>
      </c>
      <c r="B337" s="47" t="s">
        <v>418</v>
      </c>
      <c r="C337" s="57" t="s">
        <v>647</v>
      </c>
      <c r="D337" s="58" t="s">
        <v>648</v>
      </c>
      <c r="E337" s="48">
        <v>0</v>
      </c>
      <c r="F337" s="49">
        <v>395.7</v>
      </c>
    </row>
    <row r="338" spans="1:6" s="4" customFormat="1" ht="13.5">
      <c r="A338" s="15">
        <v>335</v>
      </c>
      <c r="B338" s="47" t="s">
        <v>418</v>
      </c>
      <c r="C338" s="57" t="s">
        <v>649</v>
      </c>
      <c r="D338" s="58" t="s">
        <v>650</v>
      </c>
      <c r="E338" s="48">
        <v>0</v>
      </c>
      <c r="F338" s="49">
        <v>204</v>
      </c>
    </row>
    <row r="339" spans="1:6" s="4" customFormat="1" ht="13.5">
      <c r="A339" s="15">
        <v>336</v>
      </c>
      <c r="B339" s="47" t="s">
        <v>418</v>
      </c>
      <c r="C339" s="57" t="s">
        <v>651</v>
      </c>
      <c r="D339" s="58" t="s">
        <v>652</v>
      </c>
      <c r="E339" s="48">
        <v>0</v>
      </c>
      <c r="F339" s="49">
        <v>402.5</v>
      </c>
    </row>
    <row r="340" spans="1:6" s="4" customFormat="1" ht="13.5">
      <c r="A340" s="15">
        <v>337</v>
      </c>
      <c r="B340" s="47" t="s">
        <v>418</v>
      </c>
      <c r="C340" s="57" t="s">
        <v>653</v>
      </c>
      <c r="D340" s="58" t="s">
        <v>654</v>
      </c>
      <c r="E340" s="48">
        <v>0</v>
      </c>
      <c r="F340" s="49">
        <v>32674.72</v>
      </c>
    </row>
    <row r="341" spans="1:6" s="4" customFormat="1" ht="13.5">
      <c r="A341" s="15">
        <v>338</v>
      </c>
      <c r="B341" s="47" t="s">
        <v>418</v>
      </c>
      <c r="C341" s="57" t="s">
        <v>655</v>
      </c>
      <c r="D341" s="58" t="s">
        <v>656</v>
      </c>
      <c r="E341" s="48">
        <v>0</v>
      </c>
      <c r="F341" s="49">
        <v>908.28</v>
      </c>
    </row>
    <row r="342" spans="1:6" s="4" customFormat="1" ht="13.5">
      <c r="A342" s="15">
        <v>339</v>
      </c>
      <c r="B342" s="47" t="s">
        <v>418</v>
      </c>
      <c r="C342" s="57" t="s">
        <v>657</v>
      </c>
      <c r="D342" s="58" t="s">
        <v>658</v>
      </c>
      <c r="E342" s="48">
        <v>0</v>
      </c>
      <c r="F342" s="49">
        <v>1211.04</v>
      </c>
    </row>
    <row r="343" spans="1:6" s="4" customFormat="1" ht="13.5">
      <c r="A343" s="15">
        <v>340</v>
      </c>
      <c r="B343" s="47" t="s">
        <v>418</v>
      </c>
      <c r="C343" s="57" t="s">
        <v>659</v>
      </c>
      <c r="D343" s="58" t="s">
        <v>660</v>
      </c>
      <c r="E343" s="48">
        <v>0</v>
      </c>
      <c r="F343" s="49">
        <v>6368.18</v>
      </c>
    </row>
    <row r="344" spans="1:6" s="4" customFormat="1" ht="13.5">
      <c r="A344" s="15">
        <v>341</v>
      </c>
      <c r="B344" s="47" t="s">
        <v>418</v>
      </c>
      <c r="C344" s="57" t="s">
        <v>661</v>
      </c>
      <c r="D344" s="58" t="s">
        <v>662</v>
      </c>
      <c r="E344" s="48">
        <v>0</v>
      </c>
      <c r="F344" s="49">
        <v>2957.16</v>
      </c>
    </row>
    <row r="345" spans="1:6" s="4" customFormat="1" ht="13.5">
      <c r="A345" s="15">
        <v>342</v>
      </c>
      <c r="B345" s="47" t="s">
        <v>418</v>
      </c>
      <c r="C345" s="59" t="s">
        <v>663</v>
      </c>
      <c r="D345" s="60" t="s">
        <v>664</v>
      </c>
      <c r="E345" s="48">
        <v>0.1667</v>
      </c>
      <c r="F345" s="49">
        <v>1295.14</v>
      </c>
    </row>
    <row r="346" spans="1:6" s="4" customFormat="1" ht="13.5">
      <c r="A346" s="15">
        <v>343</v>
      </c>
      <c r="B346" s="47" t="s">
        <v>418</v>
      </c>
      <c r="C346" s="59" t="s">
        <v>665</v>
      </c>
      <c r="D346" s="60" t="s">
        <v>666</v>
      </c>
      <c r="E346" s="48">
        <v>0</v>
      </c>
      <c r="F346" s="49">
        <v>588.7</v>
      </c>
    </row>
    <row r="347" spans="1:6" s="4" customFormat="1" ht="13.5">
      <c r="A347" s="15">
        <v>344</v>
      </c>
      <c r="B347" s="47" t="s">
        <v>418</v>
      </c>
      <c r="C347" s="59" t="s">
        <v>667</v>
      </c>
      <c r="D347" s="60" t="s">
        <v>668</v>
      </c>
      <c r="E347" s="48">
        <v>0</v>
      </c>
      <c r="F347" s="49">
        <v>1766.1</v>
      </c>
    </row>
    <row r="348" spans="1:6" s="4" customFormat="1" ht="13.5">
      <c r="A348" s="15">
        <v>345</v>
      </c>
      <c r="B348" s="47" t="s">
        <v>418</v>
      </c>
      <c r="C348" s="59" t="s">
        <v>669</v>
      </c>
      <c r="D348" s="60" t="s">
        <v>670</v>
      </c>
      <c r="E348" s="48">
        <v>0</v>
      </c>
      <c r="F348" s="49">
        <v>19345.2</v>
      </c>
    </row>
    <row r="349" spans="1:6" s="4" customFormat="1" ht="13.5">
      <c r="A349" s="15">
        <v>346</v>
      </c>
      <c r="B349" s="47" t="s">
        <v>418</v>
      </c>
      <c r="C349" s="59" t="s">
        <v>671</v>
      </c>
      <c r="D349" s="60" t="s">
        <v>672</v>
      </c>
      <c r="E349" s="48">
        <v>0</v>
      </c>
      <c r="F349" s="49">
        <v>1261.5</v>
      </c>
    </row>
    <row r="350" spans="1:6" s="4" customFormat="1" ht="13.5">
      <c r="A350" s="15">
        <v>347</v>
      </c>
      <c r="B350" s="47" t="s">
        <v>418</v>
      </c>
      <c r="C350" s="59" t="s">
        <v>673</v>
      </c>
      <c r="D350" s="60" t="s">
        <v>674</v>
      </c>
      <c r="E350" s="48">
        <v>0</v>
      </c>
      <c r="F350" s="49">
        <v>1060</v>
      </c>
    </row>
    <row r="351" spans="1:6" s="4" customFormat="1" ht="13.5">
      <c r="A351" s="15">
        <v>348</v>
      </c>
      <c r="B351" s="47" t="s">
        <v>418</v>
      </c>
      <c r="C351" s="59" t="s">
        <v>675</v>
      </c>
      <c r="D351" s="60" t="s">
        <v>676</v>
      </c>
      <c r="E351" s="48">
        <v>0</v>
      </c>
      <c r="F351" s="49">
        <v>952.22</v>
      </c>
    </row>
    <row r="352" spans="1:6" s="4" customFormat="1" ht="13.5">
      <c r="A352" s="15">
        <v>349</v>
      </c>
      <c r="B352" s="47" t="s">
        <v>418</v>
      </c>
      <c r="C352" s="59" t="s">
        <v>677</v>
      </c>
      <c r="D352" s="60" t="s">
        <v>678</v>
      </c>
      <c r="E352" s="48">
        <v>0</v>
      </c>
      <c r="F352" s="49">
        <v>3354.16</v>
      </c>
    </row>
    <row r="353" spans="1:6" s="4" customFormat="1" ht="13.5">
      <c r="A353" s="15">
        <v>350</v>
      </c>
      <c r="B353" s="47" t="s">
        <v>418</v>
      </c>
      <c r="C353" s="59" t="s">
        <v>679</v>
      </c>
      <c r="D353" s="60" t="s">
        <v>680</v>
      </c>
      <c r="E353" s="48">
        <v>0</v>
      </c>
      <c r="F353" s="49">
        <v>1512</v>
      </c>
    </row>
    <row r="354" spans="1:6" s="4" customFormat="1" ht="13.5">
      <c r="A354" s="15">
        <v>351</v>
      </c>
      <c r="B354" s="47" t="s">
        <v>418</v>
      </c>
      <c r="C354" s="59" t="s">
        <v>681</v>
      </c>
      <c r="D354" s="60" t="s">
        <v>682</v>
      </c>
      <c r="E354" s="48">
        <v>0</v>
      </c>
      <c r="F354" s="49">
        <v>1401.84</v>
      </c>
    </row>
    <row r="355" spans="1:6" s="4" customFormat="1" ht="13.5">
      <c r="A355" s="15">
        <v>352</v>
      </c>
      <c r="B355" s="47" t="s">
        <v>418</v>
      </c>
      <c r="C355" s="59" t="s">
        <v>683</v>
      </c>
      <c r="D355" s="60" t="s">
        <v>684</v>
      </c>
      <c r="E355" s="48">
        <v>0</v>
      </c>
      <c r="F355" s="49">
        <v>403.68</v>
      </c>
    </row>
    <row r="356" spans="1:6" s="4" customFormat="1" ht="13.5">
      <c r="A356" s="15">
        <v>353</v>
      </c>
      <c r="B356" s="47" t="s">
        <v>418</v>
      </c>
      <c r="C356" s="59" t="s">
        <v>685</v>
      </c>
      <c r="D356" s="60" t="s">
        <v>686</v>
      </c>
      <c r="E356" s="48">
        <v>0</v>
      </c>
      <c r="F356" s="49">
        <v>5288.88</v>
      </c>
    </row>
    <row r="357" spans="1:6" s="4" customFormat="1" ht="13.5">
      <c r="A357" s="15">
        <v>354</v>
      </c>
      <c r="B357" s="47" t="s">
        <v>418</v>
      </c>
      <c r="C357" s="59" t="s">
        <v>687</v>
      </c>
      <c r="D357" s="60" t="s">
        <v>688</v>
      </c>
      <c r="E357" s="48">
        <v>0</v>
      </c>
      <c r="F357" s="49">
        <v>627.6</v>
      </c>
    </row>
    <row r="358" spans="1:6" s="4" customFormat="1" ht="13.5">
      <c r="A358" s="15">
        <v>355</v>
      </c>
      <c r="B358" s="47" t="s">
        <v>418</v>
      </c>
      <c r="C358" s="59" t="s">
        <v>689</v>
      </c>
      <c r="D358" s="60" t="s">
        <v>690</v>
      </c>
      <c r="E358" s="48">
        <v>0</v>
      </c>
      <c r="F358" s="49">
        <v>1009.2</v>
      </c>
    </row>
    <row r="359" spans="1:6" s="4" customFormat="1" ht="13.5">
      <c r="A359" s="15">
        <v>356</v>
      </c>
      <c r="B359" s="47" t="s">
        <v>418</v>
      </c>
      <c r="C359" s="59" t="s">
        <v>691</v>
      </c>
      <c r="D359" s="60" t="s">
        <v>692</v>
      </c>
      <c r="E359" s="48">
        <v>0</v>
      </c>
      <c r="F359" s="49">
        <v>1345.6</v>
      </c>
    </row>
    <row r="360" spans="1:6" s="4" customFormat="1" ht="13.5">
      <c r="A360" s="15">
        <v>357</v>
      </c>
      <c r="B360" s="47" t="s">
        <v>418</v>
      </c>
      <c r="C360" s="59" t="s">
        <v>693</v>
      </c>
      <c r="D360" s="60" t="s">
        <v>694</v>
      </c>
      <c r="E360" s="48">
        <v>0</v>
      </c>
      <c r="F360" s="49">
        <v>1412.88</v>
      </c>
    </row>
    <row r="361" spans="1:6" s="4" customFormat="1" ht="13.5">
      <c r="A361" s="15">
        <v>358</v>
      </c>
      <c r="B361" s="47" t="s">
        <v>418</v>
      </c>
      <c r="C361" s="46" t="s">
        <v>695</v>
      </c>
      <c r="D361" s="47" t="s">
        <v>696</v>
      </c>
      <c r="E361" s="48">
        <v>0</v>
      </c>
      <c r="F361" s="49">
        <v>486.96</v>
      </c>
    </row>
    <row r="362" spans="1:6" s="4" customFormat="1" ht="13.5">
      <c r="A362" s="15">
        <v>359</v>
      </c>
      <c r="B362" s="47" t="s">
        <v>418</v>
      </c>
      <c r="C362" s="46" t="s">
        <v>697</v>
      </c>
      <c r="D362" s="47" t="s">
        <v>698</v>
      </c>
      <c r="E362" s="48">
        <v>0</v>
      </c>
      <c r="F362" s="61">
        <v>210.25</v>
      </c>
    </row>
    <row r="363" spans="1:6" s="4" customFormat="1" ht="13.5">
      <c r="A363" s="15">
        <v>360</v>
      </c>
      <c r="B363" s="47" t="s">
        <v>418</v>
      </c>
      <c r="C363" s="46" t="s">
        <v>699</v>
      </c>
      <c r="D363" s="47" t="s">
        <v>700</v>
      </c>
      <c r="E363" s="48">
        <v>0</v>
      </c>
      <c r="F363" s="49">
        <v>294.24</v>
      </c>
    </row>
    <row r="364" spans="1:6" s="4" customFormat="1" ht="13.5">
      <c r="A364" s="15">
        <v>361</v>
      </c>
      <c r="B364" s="47" t="s">
        <v>418</v>
      </c>
      <c r="C364" s="46" t="s">
        <v>701</v>
      </c>
      <c r="D364" s="47" t="s">
        <v>702</v>
      </c>
      <c r="E364" s="48">
        <v>0</v>
      </c>
      <c r="F364" s="49">
        <v>958.02</v>
      </c>
    </row>
    <row r="365" spans="1:6" s="4" customFormat="1" ht="13.5">
      <c r="A365" s="15">
        <v>362</v>
      </c>
      <c r="B365" s="47" t="s">
        <v>418</v>
      </c>
      <c r="C365" s="46" t="s">
        <v>703</v>
      </c>
      <c r="D365" s="47" t="s">
        <v>704</v>
      </c>
      <c r="E365" s="48">
        <v>0</v>
      </c>
      <c r="F365" s="49">
        <v>201.84</v>
      </c>
    </row>
    <row r="366" spans="1:6" s="4" customFormat="1" ht="13.5">
      <c r="A366" s="15">
        <v>363</v>
      </c>
      <c r="B366" s="47" t="s">
        <v>418</v>
      </c>
      <c r="C366" s="46" t="s">
        <v>705</v>
      </c>
      <c r="D366" s="47" t="s">
        <v>706</v>
      </c>
      <c r="E366" s="48">
        <v>0</v>
      </c>
      <c r="F366" s="49">
        <v>1564.26</v>
      </c>
    </row>
    <row r="367" spans="1:6" s="4" customFormat="1" ht="13.5">
      <c r="A367" s="15">
        <v>364</v>
      </c>
      <c r="B367" s="47" t="s">
        <v>418</v>
      </c>
      <c r="C367" s="46" t="s">
        <v>707</v>
      </c>
      <c r="D367" s="47" t="s">
        <v>708</v>
      </c>
      <c r="E367" s="48">
        <v>0.1</v>
      </c>
      <c r="F367" s="49">
        <v>1934.3</v>
      </c>
    </row>
    <row r="368" spans="1:6" s="4" customFormat="1" ht="13.5">
      <c r="A368" s="15">
        <v>365</v>
      </c>
      <c r="B368" s="47" t="s">
        <v>418</v>
      </c>
      <c r="C368" s="46" t="s">
        <v>709</v>
      </c>
      <c r="D368" s="47" t="s">
        <v>710</v>
      </c>
      <c r="E368" s="48">
        <v>0</v>
      </c>
      <c r="F368" s="49">
        <v>637.5</v>
      </c>
    </row>
    <row r="369" spans="1:6" s="4" customFormat="1" ht="13.5">
      <c r="A369" s="15">
        <v>366</v>
      </c>
      <c r="B369" s="47" t="s">
        <v>418</v>
      </c>
      <c r="C369" s="46" t="s">
        <v>711</v>
      </c>
      <c r="D369" s="47" t="s">
        <v>712</v>
      </c>
      <c r="E369" s="48">
        <v>0</v>
      </c>
      <c r="F369" s="49">
        <v>1033.02</v>
      </c>
    </row>
    <row r="370" spans="1:6" s="4" customFormat="1" ht="13.5">
      <c r="A370" s="15">
        <v>367</v>
      </c>
      <c r="B370" s="47" t="s">
        <v>418</v>
      </c>
      <c r="C370" s="46" t="s">
        <v>713</v>
      </c>
      <c r="D370" s="47" t="s">
        <v>714</v>
      </c>
      <c r="E370" s="48">
        <v>0</v>
      </c>
      <c r="F370" s="49">
        <v>454.14</v>
      </c>
    </row>
    <row r="371" spans="1:6" s="4" customFormat="1" ht="13.5">
      <c r="A371" s="15">
        <v>368</v>
      </c>
      <c r="B371" s="47" t="s">
        <v>418</v>
      </c>
      <c r="C371" s="46" t="s">
        <v>715</v>
      </c>
      <c r="D371" s="47" t="s">
        <v>716</v>
      </c>
      <c r="E371" s="48">
        <v>0</v>
      </c>
      <c r="F371" s="49">
        <v>1631.04</v>
      </c>
    </row>
    <row r="372" spans="1:6" s="4" customFormat="1" ht="13.5">
      <c r="A372" s="15">
        <v>369</v>
      </c>
      <c r="B372" s="47" t="s">
        <v>418</v>
      </c>
      <c r="C372" s="46" t="s">
        <v>717</v>
      </c>
      <c r="D372" s="47" t="s">
        <v>718</v>
      </c>
      <c r="E372" s="48">
        <v>0.0909</v>
      </c>
      <c r="F372" s="49">
        <v>3877.5</v>
      </c>
    </row>
    <row r="373" spans="1:6" s="4" customFormat="1" ht="13.5">
      <c r="A373" s="15">
        <v>370</v>
      </c>
      <c r="B373" s="47" t="s">
        <v>418</v>
      </c>
      <c r="C373" s="46" t="s">
        <v>719</v>
      </c>
      <c r="D373" s="47" t="s">
        <v>720</v>
      </c>
      <c r="E373" s="48">
        <v>0</v>
      </c>
      <c r="F373" s="49">
        <v>723.94</v>
      </c>
    </row>
    <row r="374" spans="1:6" s="4" customFormat="1" ht="13.5">
      <c r="A374" s="15">
        <v>371</v>
      </c>
      <c r="B374" s="47" t="s">
        <v>418</v>
      </c>
      <c r="C374" s="46" t="s">
        <v>721</v>
      </c>
      <c r="D374" s="47" t="s">
        <v>722</v>
      </c>
      <c r="E374" s="48">
        <v>0</v>
      </c>
      <c r="F374" s="49">
        <v>235.48</v>
      </c>
    </row>
    <row r="375" spans="1:6" s="4" customFormat="1" ht="13.5">
      <c r="A375" s="15">
        <v>372</v>
      </c>
      <c r="B375" s="47" t="s">
        <v>418</v>
      </c>
      <c r="C375" s="62" t="s">
        <v>723</v>
      </c>
      <c r="D375" s="63" t="s">
        <v>724</v>
      </c>
      <c r="E375" s="64">
        <v>0</v>
      </c>
      <c r="F375" s="65">
        <v>1982.6</v>
      </c>
    </row>
    <row r="376" spans="1:6" s="4" customFormat="1" ht="13.5">
      <c r="A376" s="15">
        <v>373</v>
      </c>
      <c r="B376" s="47" t="s">
        <v>418</v>
      </c>
      <c r="C376" s="62" t="s">
        <v>725</v>
      </c>
      <c r="D376" s="62" t="s">
        <v>726</v>
      </c>
      <c r="E376" s="66">
        <v>0</v>
      </c>
      <c r="F376" s="67">
        <v>1008.9</v>
      </c>
    </row>
    <row r="377" spans="1:6" s="4" customFormat="1" ht="13.5">
      <c r="A377" s="15">
        <v>374</v>
      </c>
      <c r="B377" s="47" t="s">
        <v>418</v>
      </c>
      <c r="C377" s="62" t="s">
        <v>727</v>
      </c>
      <c r="D377" s="62" t="s">
        <v>728</v>
      </c>
      <c r="E377" s="66">
        <v>0</v>
      </c>
      <c r="F377" s="67">
        <v>667.04</v>
      </c>
    </row>
    <row r="378" spans="1:6" s="4" customFormat="1" ht="13.5">
      <c r="A378" s="15">
        <v>375</v>
      </c>
      <c r="B378" s="47" t="s">
        <v>418</v>
      </c>
      <c r="C378" s="62" t="s">
        <v>729</v>
      </c>
      <c r="D378" s="62" t="s">
        <v>730</v>
      </c>
      <c r="E378" s="19">
        <v>0.0769</v>
      </c>
      <c r="F378" s="68">
        <v>2674.38</v>
      </c>
    </row>
    <row r="379" spans="1:6" s="4" customFormat="1" ht="13.5">
      <c r="A379" s="15">
        <v>376</v>
      </c>
      <c r="B379" s="47" t="s">
        <v>418</v>
      </c>
      <c r="C379" s="62" t="s">
        <v>731</v>
      </c>
      <c r="D379" s="62" t="s">
        <v>732</v>
      </c>
      <c r="E379" s="19">
        <v>0.1667</v>
      </c>
      <c r="F379" s="68">
        <v>1163.76</v>
      </c>
    </row>
    <row r="380" spans="1:6" s="4" customFormat="1" ht="13.5">
      <c r="A380" s="15">
        <v>377</v>
      </c>
      <c r="B380" s="47" t="s">
        <v>418</v>
      </c>
      <c r="C380" s="62" t="s">
        <v>733</v>
      </c>
      <c r="D380" s="62" t="s">
        <v>734</v>
      </c>
      <c r="E380" s="19">
        <v>0.0714</v>
      </c>
      <c r="F380" s="68">
        <v>2990.62</v>
      </c>
    </row>
    <row r="381" spans="1:6" s="4" customFormat="1" ht="13.5">
      <c r="A381" s="15">
        <v>378</v>
      </c>
      <c r="B381" s="47" t="s">
        <v>418</v>
      </c>
      <c r="C381" s="69" t="s">
        <v>735</v>
      </c>
      <c r="D381" s="69" t="s">
        <v>736</v>
      </c>
      <c r="E381" s="48">
        <v>0</v>
      </c>
      <c r="F381" s="49">
        <v>676.2</v>
      </c>
    </row>
    <row r="382" spans="1:6" s="4" customFormat="1" ht="13.5">
      <c r="A382" s="15">
        <v>379</v>
      </c>
      <c r="B382" s="47" t="s">
        <v>418</v>
      </c>
      <c r="C382" s="29" t="s">
        <v>737</v>
      </c>
      <c r="D382" s="29" t="s">
        <v>738</v>
      </c>
      <c r="E382" s="21">
        <v>0</v>
      </c>
      <c r="F382" s="70">
        <v>605.52</v>
      </c>
    </row>
    <row r="383" spans="1:6" s="4" customFormat="1" ht="13.5">
      <c r="A383" s="15">
        <v>380</v>
      </c>
      <c r="B383" s="47" t="s">
        <v>418</v>
      </c>
      <c r="C383" s="29" t="s">
        <v>739</v>
      </c>
      <c r="D383" s="29" t="s">
        <v>740</v>
      </c>
      <c r="E383" s="21">
        <v>0</v>
      </c>
      <c r="F383" s="70">
        <v>403.68</v>
      </c>
    </row>
    <row r="384" spans="1:6" s="4" customFormat="1" ht="13.5">
      <c r="A384" s="15">
        <v>381</v>
      </c>
      <c r="B384" s="47" t="s">
        <v>418</v>
      </c>
      <c r="C384" s="29" t="s">
        <v>741</v>
      </c>
      <c r="D384" s="29" t="s">
        <v>742</v>
      </c>
      <c r="E384" s="21">
        <v>0</v>
      </c>
      <c r="F384" s="70">
        <v>336.4</v>
      </c>
    </row>
    <row r="385" spans="1:6" s="4" customFormat="1" ht="13.5">
      <c r="A385" s="15">
        <v>382</v>
      </c>
      <c r="B385" s="47" t="s">
        <v>418</v>
      </c>
      <c r="C385" s="29" t="s">
        <v>743</v>
      </c>
      <c r="D385" s="29" t="s">
        <v>744</v>
      </c>
      <c r="E385" s="21">
        <v>0</v>
      </c>
      <c r="F385" s="70">
        <v>1345.98</v>
      </c>
    </row>
    <row r="386" spans="1:6" s="4" customFormat="1" ht="13.5">
      <c r="A386" s="15">
        <v>383</v>
      </c>
      <c r="B386" s="47" t="s">
        <v>418</v>
      </c>
      <c r="C386" s="29" t="s">
        <v>745</v>
      </c>
      <c r="D386" s="29" t="s">
        <v>746</v>
      </c>
      <c r="E386" s="21">
        <v>0</v>
      </c>
      <c r="F386" s="70">
        <v>403.68</v>
      </c>
    </row>
    <row r="387" spans="1:6" s="4" customFormat="1" ht="13.5">
      <c r="A387" s="15">
        <v>384</v>
      </c>
      <c r="B387" s="47" t="s">
        <v>418</v>
      </c>
      <c r="C387" s="29" t="s">
        <v>747</v>
      </c>
      <c r="D387" s="29" t="s">
        <v>748</v>
      </c>
      <c r="E387" s="21">
        <v>0</v>
      </c>
      <c r="F387" s="70">
        <v>12993.96</v>
      </c>
    </row>
    <row r="388" spans="1:6" s="4" customFormat="1" ht="13.5">
      <c r="A388" s="15">
        <v>385</v>
      </c>
      <c r="B388" s="47" t="s">
        <v>418</v>
      </c>
      <c r="C388" s="29" t="s">
        <v>749</v>
      </c>
      <c r="D388" s="29" t="s">
        <v>750</v>
      </c>
      <c r="E388" s="21">
        <v>0.069</v>
      </c>
      <c r="F388" s="70">
        <v>20175.63</v>
      </c>
    </row>
    <row r="389" spans="1:6" s="4" customFormat="1" ht="13.5">
      <c r="A389" s="15">
        <v>386</v>
      </c>
      <c r="B389" s="16" t="s">
        <v>751</v>
      </c>
      <c r="C389" s="28" t="s">
        <v>752</v>
      </c>
      <c r="D389" s="26">
        <v>690692082</v>
      </c>
      <c r="E389" s="21">
        <v>0</v>
      </c>
      <c r="F389" s="26">
        <v>2848.42</v>
      </c>
    </row>
    <row r="390" spans="1:6" s="4" customFormat="1" ht="13.5">
      <c r="A390" s="15">
        <v>387</v>
      </c>
      <c r="B390" s="16" t="s">
        <v>751</v>
      </c>
      <c r="C390" s="28" t="s">
        <v>753</v>
      </c>
      <c r="D390" s="26" t="s">
        <v>754</v>
      </c>
      <c r="E390" s="21">
        <v>0</v>
      </c>
      <c r="F390" s="26">
        <v>4705.78</v>
      </c>
    </row>
    <row r="391" spans="1:6" s="4" customFormat="1" ht="13.5">
      <c r="A391" s="15">
        <v>388</v>
      </c>
      <c r="B391" s="16" t="s">
        <v>751</v>
      </c>
      <c r="C391" s="28" t="s">
        <v>755</v>
      </c>
      <c r="D391" s="26">
        <v>797264475</v>
      </c>
      <c r="E391" s="21">
        <v>0</v>
      </c>
      <c r="F391" s="26">
        <v>218.66</v>
      </c>
    </row>
    <row r="392" spans="1:6" s="4" customFormat="1" ht="13.5">
      <c r="A392" s="15">
        <v>389</v>
      </c>
      <c r="B392" s="16" t="s">
        <v>751</v>
      </c>
      <c r="C392" s="28" t="s">
        <v>756</v>
      </c>
      <c r="D392" s="26" t="s">
        <v>757</v>
      </c>
      <c r="E392" s="21">
        <v>0</v>
      </c>
      <c r="F392" s="26">
        <v>201.84</v>
      </c>
    </row>
    <row r="393" spans="1:6" s="4" customFormat="1" ht="13.5">
      <c r="A393" s="15">
        <v>390</v>
      </c>
      <c r="B393" s="16" t="s">
        <v>751</v>
      </c>
      <c r="C393" s="28" t="s">
        <v>758</v>
      </c>
      <c r="D393" s="26" t="s">
        <v>759</v>
      </c>
      <c r="E393" s="21">
        <v>0</v>
      </c>
      <c r="F393" s="26">
        <v>403.68</v>
      </c>
    </row>
    <row r="394" spans="1:6" s="4" customFormat="1" ht="13.5">
      <c r="A394" s="15">
        <v>391</v>
      </c>
      <c r="B394" s="16" t="s">
        <v>751</v>
      </c>
      <c r="C394" s="28" t="s">
        <v>760</v>
      </c>
      <c r="D394" s="26" t="s">
        <v>761</v>
      </c>
      <c r="E394" s="21">
        <v>0</v>
      </c>
      <c r="F394" s="26">
        <v>430.04</v>
      </c>
    </row>
    <row r="395" spans="1:6" s="4" customFormat="1" ht="13.5">
      <c r="A395" s="15">
        <v>392</v>
      </c>
      <c r="B395" s="16" t="s">
        <v>751</v>
      </c>
      <c r="C395" s="28" t="s">
        <v>762</v>
      </c>
      <c r="D395" s="26" t="s">
        <v>763</v>
      </c>
      <c r="E395" s="21">
        <v>0</v>
      </c>
      <c r="F395" s="26">
        <v>613.68</v>
      </c>
    </row>
    <row r="396" spans="1:6" s="4" customFormat="1" ht="13.5">
      <c r="A396" s="15">
        <v>393</v>
      </c>
      <c r="B396" s="16" t="s">
        <v>751</v>
      </c>
      <c r="C396" s="28" t="s">
        <v>764</v>
      </c>
      <c r="D396" s="26" t="s">
        <v>765</v>
      </c>
      <c r="E396" s="21">
        <v>0.0025</v>
      </c>
      <c r="F396" s="26">
        <v>227336.76</v>
      </c>
    </row>
    <row r="397" spans="1:6" s="4" customFormat="1" ht="13.5">
      <c r="A397" s="15">
        <v>394</v>
      </c>
      <c r="B397" s="16" t="s">
        <v>751</v>
      </c>
      <c r="C397" s="28" t="s">
        <v>766</v>
      </c>
      <c r="D397" s="26" t="s">
        <v>767</v>
      </c>
      <c r="E397" s="21">
        <v>0</v>
      </c>
      <c r="F397" s="26">
        <v>2240.2</v>
      </c>
    </row>
    <row r="398" spans="1:6" s="4" customFormat="1" ht="13.5">
      <c r="A398" s="15">
        <v>395</v>
      </c>
      <c r="B398" s="16" t="s">
        <v>751</v>
      </c>
      <c r="C398" s="28" t="s">
        <v>768</v>
      </c>
      <c r="D398" s="26" t="s">
        <v>769</v>
      </c>
      <c r="E398" s="21">
        <v>0</v>
      </c>
      <c r="F398" s="26">
        <v>2086.48</v>
      </c>
    </row>
    <row r="399" spans="1:6" s="4" customFormat="1" ht="13.5">
      <c r="A399" s="15">
        <v>396</v>
      </c>
      <c r="B399" s="16" t="s">
        <v>751</v>
      </c>
      <c r="C399" s="28" t="s">
        <v>770</v>
      </c>
      <c r="D399" s="26" t="s">
        <v>771</v>
      </c>
      <c r="E399" s="21">
        <v>0</v>
      </c>
      <c r="F399" s="26">
        <v>386.86</v>
      </c>
    </row>
    <row r="400" spans="1:6" s="4" customFormat="1" ht="13.5">
      <c r="A400" s="15">
        <v>397</v>
      </c>
      <c r="B400" s="16" t="s">
        <v>751</v>
      </c>
      <c r="C400" s="28" t="s">
        <v>772</v>
      </c>
      <c r="D400" s="26" t="s">
        <v>773</v>
      </c>
      <c r="E400" s="21">
        <v>0.0241</v>
      </c>
      <c r="F400" s="26">
        <v>16811.78</v>
      </c>
    </row>
    <row r="401" spans="1:6" s="4" customFormat="1" ht="13.5">
      <c r="A401" s="15">
        <v>398</v>
      </c>
      <c r="B401" s="16" t="s">
        <v>751</v>
      </c>
      <c r="C401" s="28" t="s">
        <v>774</v>
      </c>
      <c r="D401" s="26" t="s">
        <v>775</v>
      </c>
      <c r="E401" s="21">
        <v>0</v>
      </c>
      <c r="F401" s="26">
        <v>296.72</v>
      </c>
    </row>
    <row r="402" spans="1:6" s="4" customFormat="1" ht="13.5">
      <c r="A402" s="15">
        <v>399</v>
      </c>
      <c r="B402" s="16" t="s">
        <v>751</v>
      </c>
      <c r="C402" s="28" t="s">
        <v>776</v>
      </c>
      <c r="D402" s="26" t="s">
        <v>777</v>
      </c>
      <c r="E402" s="21">
        <v>0.0667</v>
      </c>
      <c r="F402" s="26">
        <v>3204.84</v>
      </c>
    </row>
    <row r="403" spans="1:6" s="4" customFormat="1" ht="13.5">
      <c r="A403" s="15">
        <v>400</v>
      </c>
      <c r="B403" s="16" t="s">
        <v>751</v>
      </c>
      <c r="C403" s="28" t="s">
        <v>778</v>
      </c>
      <c r="D403" s="26" t="s">
        <v>779</v>
      </c>
      <c r="E403" s="21">
        <v>0</v>
      </c>
      <c r="F403" s="26">
        <v>315</v>
      </c>
    </row>
    <row r="404" spans="1:6" s="4" customFormat="1" ht="13.5">
      <c r="A404" s="15">
        <v>401</v>
      </c>
      <c r="B404" s="16" t="s">
        <v>751</v>
      </c>
      <c r="C404" s="28" t="s">
        <v>780</v>
      </c>
      <c r="D404" s="26" t="s">
        <v>781</v>
      </c>
      <c r="E404" s="21">
        <v>0</v>
      </c>
      <c r="F404" s="26">
        <v>1268.28</v>
      </c>
    </row>
    <row r="405" spans="1:6" s="4" customFormat="1" ht="13.5">
      <c r="A405" s="15">
        <v>402</v>
      </c>
      <c r="B405" s="16" t="s">
        <v>751</v>
      </c>
      <c r="C405" s="28" t="s">
        <v>782</v>
      </c>
      <c r="D405" s="26" t="s">
        <v>783</v>
      </c>
      <c r="E405" s="21">
        <v>0.0004</v>
      </c>
      <c r="F405" s="26">
        <v>1188010.55</v>
      </c>
    </row>
    <row r="406" spans="1:6" s="4" customFormat="1" ht="13.5">
      <c r="A406" s="15">
        <v>403</v>
      </c>
      <c r="B406" s="16" t="s">
        <v>751</v>
      </c>
      <c r="C406" s="28" t="s">
        <v>784</v>
      </c>
      <c r="D406" s="26" t="s">
        <v>785</v>
      </c>
      <c r="E406" s="21">
        <v>0</v>
      </c>
      <c r="F406" s="26">
        <v>3320.35</v>
      </c>
    </row>
    <row r="407" spans="1:6" s="4" customFormat="1" ht="13.5">
      <c r="A407" s="15">
        <v>404</v>
      </c>
      <c r="B407" s="16" t="s">
        <v>751</v>
      </c>
      <c r="C407" s="28" t="s">
        <v>786</v>
      </c>
      <c r="D407" s="26" t="s">
        <v>787</v>
      </c>
      <c r="E407" s="21">
        <v>0</v>
      </c>
      <c r="F407" s="26">
        <v>3132</v>
      </c>
    </row>
    <row r="408" spans="1:6" s="4" customFormat="1" ht="13.5">
      <c r="A408" s="15">
        <v>405</v>
      </c>
      <c r="B408" s="16" t="s">
        <v>751</v>
      </c>
      <c r="C408" s="28" t="s">
        <v>788</v>
      </c>
      <c r="D408" s="26" t="s">
        <v>789</v>
      </c>
      <c r="E408" s="21">
        <v>0</v>
      </c>
      <c r="F408" s="26">
        <v>2345.92</v>
      </c>
    </row>
    <row r="409" spans="1:6" s="4" customFormat="1" ht="13.5">
      <c r="A409" s="15">
        <v>406</v>
      </c>
      <c r="B409" s="16" t="s">
        <v>751</v>
      </c>
      <c r="C409" s="28" t="s">
        <v>790</v>
      </c>
      <c r="D409" s="26" t="s">
        <v>791</v>
      </c>
      <c r="E409" s="21">
        <v>0</v>
      </c>
      <c r="F409" s="26">
        <v>2454.73</v>
      </c>
    </row>
    <row r="410" spans="1:6" s="4" customFormat="1" ht="13.5">
      <c r="A410" s="15">
        <v>407</v>
      </c>
      <c r="B410" s="16" t="s">
        <v>751</v>
      </c>
      <c r="C410" s="28" t="s">
        <v>792</v>
      </c>
      <c r="D410" s="26" t="s">
        <v>793</v>
      </c>
      <c r="E410" s="21">
        <v>0</v>
      </c>
      <c r="F410" s="26">
        <v>7513.84</v>
      </c>
    </row>
    <row r="411" spans="1:6" s="4" customFormat="1" ht="13.5">
      <c r="A411" s="15">
        <v>408</v>
      </c>
      <c r="B411" s="16" t="s">
        <v>751</v>
      </c>
      <c r="C411" s="28" t="s">
        <v>794</v>
      </c>
      <c r="D411" s="26" t="s">
        <v>795</v>
      </c>
      <c r="E411" s="21">
        <v>0</v>
      </c>
      <c r="F411" s="26">
        <v>2705.46</v>
      </c>
    </row>
    <row r="412" spans="1:6" s="4" customFormat="1" ht="13.5">
      <c r="A412" s="15">
        <v>409</v>
      </c>
      <c r="B412" s="16" t="s">
        <v>751</v>
      </c>
      <c r="C412" s="28" t="s">
        <v>796</v>
      </c>
      <c r="D412" s="26" t="s">
        <v>797</v>
      </c>
      <c r="E412" s="21">
        <v>0</v>
      </c>
      <c r="F412" s="26">
        <v>48432.35</v>
      </c>
    </row>
    <row r="413" spans="1:6" s="4" customFormat="1" ht="13.5">
      <c r="A413" s="15">
        <v>410</v>
      </c>
      <c r="B413" s="16" t="s">
        <v>751</v>
      </c>
      <c r="C413" s="28" t="s">
        <v>798</v>
      </c>
      <c r="D413" s="26" t="s">
        <v>799</v>
      </c>
      <c r="E413" s="21">
        <v>0</v>
      </c>
      <c r="F413" s="26">
        <v>201.84</v>
      </c>
    </row>
    <row r="414" spans="1:6" s="4" customFormat="1" ht="13.5">
      <c r="A414" s="15">
        <v>411</v>
      </c>
      <c r="B414" s="16" t="s">
        <v>751</v>
      </c>
      <c r="C414" s="28" t="s">
        <v>800</v>
      </c>
      <c r="D414" s="26" t="s">
        <v>801</v>
      </c>
      <c r="E414" s="21">
        <v>0.0714</v>
      </c>
      <c r="F414" s="26">
        <v>10350.19</v>
      </c>
    </row>
    <row r="415" spans="1:6" s="4" customFormat="1" ht="13.5">
      <c r="A415" s="15">
        <v>412</v>
      </c>
      <c r="B415" s="16" t="s">
        <v>751</v>
      </c>
      <c r="C415" s="28" t="s">
        <v>802</v>
      </c>
      <c r="D415" s="26" t="s">
        <v>803</v>
      </c>
      <c r="E415" s="21">
        <v>0</v>
      </c>
      <c r="F415" s="26">
        <v>210</v>
      </c>
    </row>
    <row r="416" spans="1:6" s="4" customFormat="1" ht="13.5">
      <c r="A416" s="15">
        <v>413</v>
      </c>
      <c r="B416" s="16" t="s">
        <v>751</v>
      </c>
      <c r="C416" s="28" t="s">
        <v>804</v>
      </c>
      <c r="D416" s="26" t="s">
        <v>805</v>
      </c>
      <c r="E416" s="21">
        <v>0</v>
      </c>
      <c r="F416" s="26">
        <v>1999.04</v>
      </c>
    </row>
    <row r="417" spans="1:6" s="4" customFormat="1" ht="13.5">
      <c r="A417" s="15">
        <v>414</v>
      </c>
      <c r="B417" s="16" t="s">
        <v>751</v>
      </c>
      <c r="C417" s="28" t="s">
        <v>806</v>
      </c>
      <c r="D417" s="26" t="s">
        <v>807</v>
      </c>
      <c r="E417" s="21">
        <v>0</v>
      </c>
      <c r="F417" s="26">
        <v>402.5</v>
      </c>
    </row>
    <row r="418" spans="1:6" s="4" customFormat="1" ht="13.5">
      <c r="A418" s="15">
        <v>415</v>
      </c>
      <c r="B418" s="16" t="s">
        <v>751</v>
      </c>
      <c r="C418" s="28" t="s">
        <v>808</v>
      </c>
      <c r="D418" s="26" t="s">
        <v>809</v>
      </c>
      <c r="E418" s="21">
        <v>0</v>
      </c>
      <c r="F418" s="26">
        <v>660</v>
      </c>
    </row>
    <row r="419" spans="1:6" s="4" customFormat="1" ht="13.5">
      <c r="A419" s="15">
        <v>416</v>
      </c>
      <c r="B419" s="16" t="s">
        <v>751</v>
      </c>
      <c r="C419" s="28" t="s">
        <v>810</v>
      </c>
      <c r="D419" s="26" t="s">
        <v>811</v>
      </c>
      <c r="E419" s="21">
        <v>0</v>
      </c>
      <c r="F419" s="26">
        <v>2221.82</v>
      </c>
    </row>
    <row r="420" spans="1:6" s="4" customFormat="1" ht="13.5">
      <c r="A420" s="15">
        <v>417</v>
      </c>
      <c r="B420" s="16" t="s">
        <v>751</v>
      </c>
      <c r="C420" s="28" t="s">
        <v>812</v>
      </c>
      <c r="D420" s="26" t="s">
        <v>813</v>
      </c>
      <c r="E420" s="21">
        <v>0</v>
      </c>
      <c r="F420" s="26">
        <v>2210</v>
      </c>
    </row>
    <row r="421" spans="1:6" s="4" customFormat="1" ht="13.5">
      <c r="A421" s="15">
        <v>418</v>
      </c>
      <c r="B421" s="16" t="s">
        <v>751</v>
      </c>
      <c r="C421" s="28" t="s">
        <v>814</v>
      </c>
      <c r="D421" s="26" t="s">
        <v>815</v>
      </c>
      <c r="E421" s="21">
        <v>0.0625</v>
      </c>
      <c r="F421" s="26">
        <v>3293.96</v>
      </c>
    </row>
    <row r="422" spans="1:6" s="4" customFormat="1" ht="13.5">
      <c r="A422" s="15">
        <v>419</v>
      </c>
      <c r="B422" s="16" t="s">
        <v>751</v>
      </c>
      <c r="C422" s="28" t="s">
        <v>816</v>
      </c>
      <c r="D422" s="26" t="s">
        <v>817</v>
      </c>
      <c r="E422" s="21">
        <v>0</v>
      </c>
      <c r="F422" s="26">
        <v>886.6</v>
      </c>
    </row>
    <row r="423" spans="1:6" s="4" customFormat="1" ht="13.5">
      <c r="A423" s="15">
        <v>420</v>
      </c>
      <c r="B423" s="16" t="s">
        <v>751</v>
      </c>
      <c r="C423" s="28" t="s">
        <v>818</v>
      </c>
      <c r="D423" s="26" t="s">
        <v>819</v>
      </c>
      <c r="E423" s="21">
        <v>0</v>
      </c>
      <c r="F423" s="26">
        <v>2470.16</v>
      </c>
    </row>
    <row r="424" spans="1:6" s="4" customFormat="1" ht="13.5">
      <c r="A424" s="15">
        <v>421</v>
      </c>
      <c r="B424" s="16" t="s">
        <v>751</v>
      </c>
      <c r="C424" s="28" t="s">
        <v>820</v>
      </c>
      <c r="D424" s="26" t="s">
        <v>821</v>
      </c>
      <c r="E424" s="21">
        <v>0</v>
      </c>
      <c r="F424" s="26">
        <v>100.92</v>
      </c>
    </row>
    <row r="425" spans="1:6" s="4" customFormat="1" ht="13.5">
      <c r="A425" s="15">
        <v>422</v>
      </c>
      <c r="B425" s="16" t="s">
        <v>751</v>
      </c>
      <c r="C425" s="28" t="s">
        <v>822</v>
      </c>
      <c r="D425" s="26" t="s">
        <v>823</v>
      </c>
      <c r="E425" s="21">
        <v>0</v>
      </c>
      <c r="F425" s="26">
        <v>18679.24</v>
      </c>
    </row>
    <row r="426" spans="1:6" s="4" customFormat="1" ht="13.5">
      <c r="A426" s="15">
        <v>423</v>
      </c>
      <c r="B426" s="16" t="s">
        <v>751</v>
      </c>
      <c r="C426" s="28" t="s">
        <v>824</v>
      </c>
      <c r="D426" s="26" t="s">
        <v>825</v>
      </c>
      <c r="E426" s="21">
        <v>0</v>
      </c>
      <c r="F426" s="26">
        <v>1667.36</v>
      </c>
    </row>
    <row r="427" spans="1:6" s="4" customFormat="1" ht="13.5">
      <c r="A427" s="15">
        <v>424</v>
      </c>
      <c r="B427" s="16" t="s">
        <v>751</v>
      </c>
      <c r="C427" s="28" t="s">
        <v>826</v>
      </c>
      <c r="D427" s="26" t="s">
        <v>827</v>
      </c>
      <c r="E427" s="21">
        <v>0</v>
      </c>
      <c r="F427" s="26">
        <v>2057.72</v>
      </c>
    </row>
    <row r="428" spans="1:6" s="4" customFormat="1" ht="13.5">
      <c r="A428" s="15">
        <v>425</v>
      </c>
      <c r="B428" s="16" t="s">
        <v>751</v>
      </c>
      <c r="C428" s="28" t="s">
        <v>828</v>
      </c>
      <c r="D428" s="26" t="s">
        <v>829</v>
      </c>
      <c r="E428" s="21">
        <v>0</v>
      </c>
      <c r="F428" s="26">
        <v>9262.71</v>
      </c>
    </row>
    <row r="429" spans="1:6" s="4" customFormat="1" ht="13.5">
      <c r="A429" s="15">
        <v>426</v>
      </c>
      <c r="B429" s="16" t="s">
        <v>751</v>
      </c>
      <c r="C429" s="28" t="s">
        <v>830</v>
      </c>
      <c r="D429" s="26" t="s">
        <v>831</v>
      </c>
      <c r="E429" s="21">
        <v>0.0833</v>
      </c>
      <c r="F429" s="26">
        <v>2489.36</v>
      </c>
    </row>
    <row r="430" spans="1:6" s="4" customFormat="1" ht="13.5">
      <c r="A430" s="15">
        <v>427</v>
      </c>
      <c r="B430" s="16" t="s">
        <v>751</v>
      </c>
      <c r="C430" s="28" t="s">
        <v>832</v>
      </c>
      <c r="D430" s="26" t="s">
        <v>833</v>
      </c>
      <c r="E430" s="21">
        <v>0</v>
      </c>
      <c r="F430" s="26">
        <v>605.52</v>
      </c>
    </row>
    <row r="431" spans="1:6" s="4" customFormat="1" ht="13.5">
      <c r="A431" s="15">
        <v>428</v>
      </c>
      <c r="B431" s="16" t="s">
        <v>751</v>
      </c>
      <c r="C431" s="28" t="s">
        <v>834</v>
      </c>
      <c r="D431" s="26" t="s">
        <v>835</v>
      </c>
      <c r="E431" s="21">
        <v>0</v>
      </c>
      <c r="F431" s="26">
        <v>2119.32</v>
      </c>
    </row>
    <row r="432" spans="1:6" s="4" customFormat="1" ht="13.5">
      <c r="A432" s="15">
        <v>429</v>
      </c>
      <c r="B432" s="16" t="s">
        <v>751</v>
      </c>
      <c r="C432" s="28" t="s">
        <v>836</v>
      </c>
      <c r="D432" s="26" t="s">
        <v>837</v>
      </c>
      <c r="E432" s="21">
        <v>0</v>
      </c>
      <c r="F432" s="26">
        <v>888</v>
      </c>
    </row>
    <row r="433" spans="1:6" s="4" customFormat="1" ht="13.5">
      <c r="A433" s="15">
        <v>430</v>
      </c>
      <c r="B433" s="16" t="s">
        <v>751</v>
      </c>
      <c r="C433" s="28" t="s">
        <v>838</v>
      </c>
      <c r="D433" s="26" t="s">
        <v>839</v>
      </c>
      <c r="E433" s="21">
        <v>0</v>
      </c>
      <c r="F433" s="26">
        <v>100.92</v>
      </c>
    </row>
    <row r="434" spans="1:6" s="4" customFormat="1" ht="13.5">
      <c r="A434" s="15">
        <v>431</v>
      </c>
      <c r="B434" s="16" t="s">
        <v>751</v>
      </c>
      <c r="C434" s="28" t="s">
        <v>840</v>
      </c>
      <c r="D434" s="26" t="s">
        <v>841</v>
      </c>
      <c r="E434" s="21">
        <v>0</v>
      </c>
      <c r="F434" s="26">
        <v>252.3</v>
      </c>
    </row>
    <row r="435" spans="1:6" s="4" customFormat="1" ht="13.5">
      <c r="A435" s="15">
        <v>432</v>
      </c>
      <c r="B435" s="16" t="s">
        <v>751</v>
      </c>
      <c r="C435" s="28" t="s">
        <v>842</v>
      </c>
      <c r="D435" s="26" t="s">
        <v>843</v>
      </c>
      <c r="E435" s="21">
        <v>0.0118</v>
      </c>
      <c r="F435" s="26">
        <v>17139.58</v>
      </c>
    </row>
    <row r="436" spans="1:6" s="4" customFormat="1" ht="13.5">
      <c r="A436" s="15">
        <v>433</v>
      </c>
      <c r="B436" s="16" t="s">
        <v>751</v>
      </c>
      <c r="C436" s="28" t="s">
        <v>844</v>
      </c>
      <c r="D436" s="26" t="s">
        <v>845</v>
      </c>
      <c r="E436" s="21">
        <v>0</v>
      </c>
      <c r="F436" s="26">
        <v>807.36</v>
      </c>
    </row>
    <row r="437" spans="1:6" s="4" customFormat="1" ht="13.5">
      <c r="A437" s="15">
        <v>434</v>
      </c>
      <c r="B437" s="71" t="s">
        <v>846</v>
      </c>
      <c r="C437" s="72" t="s">
        <v>847</v>
      </c>
      <c r="D437" s="71">
        <v>744033059</v>
      </c>
      <c r="E437" s="73">
        <v>0</v>
      </c>
      <c r="F437" s="71">
        <v>5155.91</v>
      </c>
    </row>
    <row r="438" spans="1:6" s="4" customFormat="1" ht="13.5">
      <c r="A438" s="15">
        <v>435</v>
      </c>
      <c r="B438" s="71" t="s">
        <v>846</v>
      </c>
      <c r="C438" s="72" t="s">
        <v>848</v>
      </c>
      <c r="D438" s="71" t="s">
        <v>849</v>
      </c>
      <c r="E438" s="73">
        <v>0</v>
      </c>
      <c r="F438" s="71">
        <v>7040.75</v>
      </c>
    </row>
    <row r="439" spans="1:6" s="4" customFormat="1" ht="13.5">
      <c r="A439" s="15">
        <v>436</v>
      </c>
      <c r="B439" s="71" t="s">
        <v>846</v>
      </c>
      <c r="C439" s="72" t="s">
        <v>850</v>
      </c>
      <c r="D439" s="71" t="s">
        <v>851</v>
      </c>
      <c r="E439" s="73">
        <v>0</v>
      </c>
      <c r="F439" s="71">
        <v>583.52</v>
      </c>
    </row>
    <row r="440" spans="1:6" s="4" customFormat="1" ht="13.5">
      <c r="A440" s="15">
        <v>437</v>
      </c>
      <c r="B440" s="71" t="s">
        <v>846</v>
      </c>
      <c r="C440" s="72" t="s">
        <v>852</v>
      </c>
      <c r="D440" s="71" t="s">
        <v>853</v>
      </c>
      <c r="E440" s="73">
        <v>0</v>
      </c>
      <c r="F440" s="71">
        <v>54618.71</v>
      </c>
    </row>
    <row r="441" spans="1:6" s="4" customFormat="1" ht="13.5">
      <c r="A441" s="15">
        <v>438</v>
      </c>
      <c r="B441" s="71" t="s">
        <v>846</v>
      </c>
      <c r="C441" s="72" t="s">
        <v>854</v>
      </c>
      <c r="D441" s="71">
        <v>340963620</v>
      </c>
      <c r="E441" s="73">
        <v>0</v>
      </c>
      <c r="F441" s="71">
        <v>269.12</v>
      </c>
    </row>
    <row r="442" spans="1:6" s="4" customFormat="1" ht="13.5">
      <c r="A442" s="15">
        <v>439</v>
      </c>
      <c r="B442" s="71" t="s">
        <v>846</v>
      </c>
      <c r="C442" s="72" t="s">
        <v>855</v>
      </c>
      <c r="D442" s="71">
        <v>600552351</v>
      </c>
      <c r="E442" s="73">
        <v>0</v>
      </c>
      <c r="F442" s="71">
        <v>48448.69</v>
      </c>
    </row>
    <row r="443" spans="1:6" s="4" customFormat="1" ht="13.5">
      <c r="A443" s="15">
        <v>440</v>
      </c>
      <c r="B443" s="71" t="s">
        <v>846</v>
      </c>
      <c r="C443" s="72" t="s">
        <v>856</v>
      </c>
      <c r="D443" s="71">
        <v>718246886</v>
      </c>
      <c r="E443" s="73">
        <v>0</v>
      </c>
      <c r="F443" s="71">
        <v>11090.91</v>
      </c>
    </row>
    <row r="444" spans="1:6" s="4" customFormat="1" ht="13.5">
      <c r="A444" s="15">
        <v>441</v>
      </c>
      <c r="B444" s="71" t="s">
        <v>846</v>
      </c>
      <c r="C444" s="72" t="s">
        <v>857</v>
      </c>
      <c r="D444" s="71">
        <v>700587017</v>
      </c>
      <c r="E444" s="73">
        <v>0</v>
      </c>
      <c r="F444" s="71">
        <v>4154.54</v>
      </c>
    </row>
    <row r="445" spans="1:6" s="4" customFormat="1" ht="13.5">
      <c r="A445" s="15">
        <v>442</v>
      </c>
      <c r="B445" s="71" t="s">
        <v>846</v>
      </c>
      <c r="C445" s="72" t="s">
        <v>858</v>
      </c>
      <c r="D445" s="71">
        <v>600500324</v>
      </c>
      <c r="E445" s="73">
        <v>0</v>
      </c>
      <c r="F445" s="71">
        <v>1614.72</v>
      </c>
    </row>
    <row r="446" spans="1:6" s="4" customFormat="1" ht="13.5">
      <c r="A446" s="15">
        <v>443</v>
      </c>
      <c r="B446" s="71" t="s">
        <v>846</v>
      </c>
      <c r="C446" s="72" t="s">
        <v>859</v>
      </c>
      <c r="D446" s="71">
        <v>600554031</v>
      </c>
      <c r="E446" s="73">
        <v>0</v>
      </c>
      <c r="F446" s="71">
        <v>40167.02</v>
      </c>
    </row>
    <row r="447" spans="1:6" s="4" customFormat="1" ht="13.5">
      <c r="A447" s="15">
        <v>444</v>
      </c>
      <c r="B447" s="71" t="s">
        <v>846</v>
      </c>
      <c r="C447" s="72" t="s">
        <v>860</v>
      </c>
      <c r="D447" s="71" t="s">
        <v>861</v>
      </c>
      <c r="E447" s="73">
        <v>0</v>
      </c>
      <c r="F447" s="71">
        <v>807.36</v>
      </c>
    </row>
    <row r="448" spans="1:6" s="4" customFormat="1" ht="13.5">
      <c r="A448" s="15">
        <v>445</v>
      </c>
      <c r="B448" s="71" t="s">
        <v>846</v>
      </c>
      <c r="C448" s="72" t="s">
        <v>862</v>
      </c>
      <c r="D448" s="71">
        <v>780349878</v>
      </c>
      <c r="E448" s="73">
        <v>0.02</v>
      </c>
      <c r="F448" s="71">
        <v>616268.05</v>
      </c>
    </row>
    <row r="449" spans="1:6" s="4" customFormat="1" ht="13.5">
      <c r="A449" s="15">
        <v>446</v>
      </c>
      <c r="B449" s="71" t="s">
        <v>846</v>
      </c>
      <c r="C449" s="72" t="s">
        <v>863</v>
      </c>
      <c r="D449" s="71">
        <v>792510681</v>
      </c>
      <c r="E449" s="73">
        <v>0.01</v>
      </c>
      <c r="F449" s="71">
        <v>170074.9</v>
      </c>
    </row>
    <row r="450" spans="1:6" s="4" customFormat="1" ht="13.5">
      <c r="A450" s="15">
        <v>447</v>
      </c>
      <c r="B450" s="71" t="s">
        <v>846</v>
      </c>
      <c r="C450" s="72" t="s">
        <v>864</v>
      </c>
      <c r="D450" s="71">
        <v>600502506</v>
      </c>
      <c r="E450" s="73">
        <v>0</v>
      </c>
      <c r="F450" s="71">
        <v>7901.95</v>
      </c>
    </row>
    <row r="451" spans="1:6" s="4" customFormat="1" ht="13.5">
      <c r="A451" s="15">
        <v>448</v>
      </c>
      <c r="B451" s="71" t="s">
        <v>846</v>
      </c>
      <c r="C451" s="72" t="s">
        <v>865</v>
      </c>
      <c r="D451" s="71">
        <v>569336051</v>
      </c>
      <c r="E451" s="73">
        <v>0</v>
      </c>
      <c r="F451" s="71">
        <v>15607.3</v>
      </c>
    </row>
    <row r="452" spans="1:6" s="4" customFormat="1" ht="13.5">
      <c r="A452" s="15">
        <v>449</v>
      </c>
      <c r="B452" s="71" t="s">
        <v>846</v>
      </c>
      <c r="C452" s="72" t="s">
        <v>866</v>
      </c>
      <c r="D452" s="71">
        <v>562683843</v>
      </c>
      <c r="E452" s="73">
        <v>0</v>
      </c>
      <c r="F452" s="71">
        <v>5767.36</v>
      </c>
    </row>
    <row r="453" spans="1:6" s="4" customFormat="1" ht="13.5">
      <c r="A453" s="15">
        <v>450</v>
      </c>
      <c r="B453" s="71" t="s">
        <v>846</v>
      </c>
      <c r="C453" s="72" t="s">
        <v>867</v>
      </c>
      <c r="D453" s="71" t="s">
        <v>868</v>
      </c>
      <c r="E453" s="73">
        <v>0</v>
      </c>
      <c r="F453" s="71">
        <v>6865.2</v>
      </c>
    </row>
    <row r="454" spans="1:6" s="4" customFormat="1" ht="13.5">
      <c r="A454" s="15">
        <v>451</v>
      </c>
      <c r="B454" s="71" t="s">
        <v>846</v>
      </c>
      <c r="C454" s="72" t="s">
        <v>869</v>
      </c>
      <c r="D454" s="71" t="s">
        <v>870</v>
      </c>
      <c r="E454" s="73">
        <v>0</v>
      </c>
      <c r="F454" s="71">
        <v>84.1</v>
      </c>
    </row>
    <row r="455" spans="1:6" s="4" customFormat="1" ht="13.5">
      <c r="A455" s="15">
        <v>452</v>
      </c>
      <c r="B455" s="71" t="s">
        <v>846</v>
      </c>
      <c r="C455" s="72" t="s">
        <v>871</v>
      </c>
      <c r="D455" s="71">
        <v>328574374</v>
      </c>
      <c r="E455" s="73">
        <v>0</v>
      </c>
      <c r="F455" s="71">
        <v>403.68</v>
      </c>
    </row>
    <row r="456" spans="1:6" s="4" customFormat="1" ht="13.5">
      <c r="A456" s="15">
        <v>453</v>
      </c>
      <c r="B456" s="71" t="s">
        <v>846</v>
      </c>
      <c r="C456" s="72" t="s">
        <v>872</v>
      </c>
      <c r="D456" s="71" t="s">
        <v>873</v>
      </c>
      <c r="E456" s="73">
        <v>0</v>
      </c>
      <c r="F456" s="71">
        <v>908.28</v>
      </c>
    </row>
    <row r="457" spans="1:6" s="4" customFormat="1" ht="13.5">
      <c r="A457" s="15">
        <v>454</v>
      </c>
      <c r="B457" s="71" t="s">
        <v>846</v>
      </c>
      <c r="C457" s="72" t="s">
        <v>874</v>
      </c>
      <c r="D457" s="71">
        <v>351561475</v>
      </c>
      <c r="E457" s="73">
        <v>0</v>
      </c>
      <c r="F457" s="71">
        <v>3040.04</v>
      </c>
    </row>
    <row r="458" spans="1:6" s="4" customFormat="1" ht="13.5">
      <c r="A458" s="15">
        <v>455</v>
      </c>
      <c r="B458" s="71" t="s">
        <v>846</v>
      </c>
      <c r="C458" s="72" t="s">
        <v>875</v>
      </c>
      <c r="D458" s="71" t="s">
        <v>876</v>
      </c>
      <c r="E458" s="73">
        <v>0</v>
      </c>
      <c r="F458" s="71">
        <v>874.64</v>
      </c>
    </row>
    <row r="459" spans="1:6" s="4" customFormat="1" ht="13.5">
      <c r="A459" s="15">
        <v>456</v>
      </c>
      <c r="B459" s="71" t="s">
        <v>846</v>
      </c>
      <c r="C459" s="72" t="s">
        <v>877</v>
      </c>
      <c r="D459" s="71" t="s">
        <v>878</v>
      </c>
      <c r="E459" s="73">
        <v>0</v>
      </c>
      <c r="F459" s="71">
        <v>550</v>
      </c>
    </row>
    <row r="460" spans="1:6" s="4" customFormat="1" ht="13.5">
      <c r="A460" s="15">
        <v>457</v>
      </c>
      <c r="B460" s="71" t="s">
        <v>846</v>
      </c>
      <c r="C460" s="72" t="s">
        <v>879</v>
      </c>
      <c r="D460" s="71">
        <v>764329797</v>
      </c>
      <c r="E460" s="73">
        <v>0</v>
      </c>
      <c r="F460" s="71">
        <v>24003.88</v>
      </c>
    </row>
    <row r="461" spans="1:6" s="4" customFormat="1" ht="13.5">
      <c r="A461" s="15">
        <v>458</v>
      </c>
      <c r="B461" s="71" t="s">
        <v>846</v>
      </c>
      <c r="C461" s="72" t="s">
        <v>880</v>
      </c>
      <c r="D461" s="71" t="s">
        <v>881</v>
      </c>
      <c r="E461" s="73">
        <v>0</v>
      </c>
      <c r="F461" s="71">
        <v>252.3</v>
      </c>
    </row>
    <row r="462" spans="1:6" s="4" customFormat="1" ht="13.5">
      <c r="A462" s="15">
        <v>459</v>
      </c>
      <c r="B462" s="71" t="s">
        <v>846</v>
      </c>
      <c r="C462" s="72" t="s">
        <v>882</v>
      </c>
      <c r="D462" s="71">
        <v>754838328</v>
      </c>
      <c r="E462" s="73">
        <v>0</v>
      </c>
      <c r="F462" s="71">
        <v>1326.14</v>
      </c>
    </row>
    <row r="463" spans="1:6" s="4" customFormat="1" ht="13.5">
      <c r="A463" s="15">
        <v>460</v>
      </c>
      <c r="B463" s="71" t="s">
        <v>846</v>
      </c>
      <c r="C463" s="72" t="s">
        <v>883</v>
      </c>
      <c r="D463" s="71">
        <v>55276178</v>
      </c>
      <c r="E463" s="73">
        <v>0</v>
      </c>
      <c r="F463" s="71">
        <v>6263.61</v>
      </c>
    </row>
    <row r="464" spans="1:6" s="4" customFormat="1" ht="13.5">
      <c r="A464" s="15">
        <v>461</v>
      </c>
      <c r="B464" s="71" t="s">
        <v>846</v>
      </c>
      <c r="C464" s="72" t="s">
        <v>884</v>
      </c>
      <c r="D464" s="71">
        <v>328570509</v>
      </c>
      <c r="E464" s="73">
        <v>0</v>
      </c>
      <c r="F464" s="71">
        <v>201.84</v>
      </c>
    </row>
    <row r="465" spans="1:6" s="4" customFormat="1" ht="13.5">
      <c r="A465" s="15">
        <v>462</v>
      </c>
      <c r="B465" s="71" t="s">
        <v>846</v>
      </c>
      <c r="C465" s="72" t="s">
        <v>885</v>
      </c>
      <c r="D465" s="71">
        <v>744017497</v>
      </c>
      <c r="E465" s="73">
        <v>0</v>
      </c>
      <c r="F465" s="71">
        <v>4812.48</v>
      </c>
    </row>
    <row r="466" spans="1:6" s="4" customFormat="1" ht="13.5">
      <c r="A466" s="15">
        <v>463</v>
      </c>
      <c r="B466" s="71" t="s">
        <v>846</v>
      </c>
      <c r="C466" s="72" t="s">
        <v>886</v>
      </c>
      <c r="D466" s="71">
        <v>673736549</v>
      </c>
      <c r="E466" s="73">
        <v>0</v>
      </c>
      <c r="F466" s="71">
        <v>45679.91</v>
      </c>
    </row>
    <row r="467" spans="1:6" s="4" customFormat="1" ht="13.5">
      <c r="A467" s="15">
        <v>464</v>
      </c>
      <c r="B467" s="71" t="s">
        <v>846</v>
      </c>
      <c r="C467" s="72" t="s">
        <v>887</v>
      </c>
      <c r="D467" s="71" t="s">
        <v>888</v>
      </c>
      <c r="E467" s="73">
        <v>0</v>
      </c>
      <c r="F467" s="71">
        <v>252.3</v>
      </c>
    </row>
    <row r="468" spans="1:6" s="4" customFormat="1" ht="13.5">
      <c r="A468" s="15">
        <v>465</v>
      </c>
      <c r="B468" s="71" t="s">
        <v>846</v>
      </c>
      <c r="C468" s="72" t="s">
        <v>889</v>
      </c>
      <c r="D468" s="71">
        <v>727507320</v>
      </c>
      <c r="E468" s="73">
        <v>0</v>
      </c>
      <c r="F468" s="71">
        <v>1581.08</v>
      </c>
    </row>
    <row r="469" spans="1:6" s="4" customFormat="1" ht="13.5">
      <c r="A469" s="15">
        <v>466</v>
      </c>
      <c r="B469" s="71" t="s">
        <v>846</v>
      </c>
      <c r="C469" s="72" t="s">
        <v>890</v>
      </c>
      <c r="D469" s="71">
        <v>93713279</v>
      </c>
      <c r="E469" s="73">
        <v>0</v>
      </c>
      <c r="F469" s="71">
        <v>1415.04</v>
      </c>
    </row>
    <row r="470" spans="1:6" s="4" customFormat="1" ht="13.5">
      <c r="A470" s="15">
        <v>467</v>
      </c>
      <c r="B470" s="71" t="s">
        <v>846</v>
      </c>
      <c r="C470" s="72" t="s">
        <v>891</v>
      </c>
      <c r="D470" s="71">
        <v>730371153</v>
      </c>
      <c r="E470" s="73">
        <v>0</v>
      </c>
      <c r="F470" s="71">
        <v>1157.2</v>
      </c>
    </row>
    <row r="471" spans="1:6" s="4" customFormat="1" ht="13.5">
      <c r="A471" s="15">
        <v>468</v>
      </c>
      <c r="B471" s="71" t="s">
        <v>846</v>
      </c>
      <c r="C471" s="72" t="s">
        <v>892</v>
      </c>
      <c r="D471" s="71">
        <v>300429511</v>
      </c>
      <c r="E471" s="73">
        <v>0</v>
      </c>
      <c r="F471" s="71">
        <v>411.84</v>
      </c>
    </row>
    <row r="472" spans="1:6" s="4" customFormat="1" ht="13.5">
      <c r="A472" s="15">
        <v>469</v>
      </c>
      <c r="B472" s="71" t="s">
        <v>846</v>
      </c>
      <c r="C472" s="72" t="s">
        <v>893</v>
      </c>
      <c r="D472" s="71" t="s">
        <v>894</v>
      </c>
      <c r="E472" s="73">
        <v>0</v>
      </c>
      <c r="F472" s="71">
        <v>622.34</v>
      </c>
    </row>
    <row r="473" spans="1:6" s="4" customFormat="1" ht="13.5">
      <c r="A473" s="15">
        <v>470</v>
      </c>
      <c r="B473" s="71" t="s">
        <v>846</v>
      </c>
      <c r="C473" s="72" t="s">
        <v>895</v>
      </c>
      <c r="D473" s="71" t="s">
        <v>896</v>
      </c>
      <c r="E473" s="73">
        <v>0</v>
      </c>
      <c r="F473" s="71">
        <v>622.34</v>
      </c>
    </row>
    <row r="474" spans="1:6" s="4" customFormat="1" ht="13.5">
      <c r="A474" s="15">
        <v>471</v>
      </c>
      <c r="B474" s="71" t="s">
        <v>846</v>
      </c>
      <c r="C474" s="72" t="s">
        <v>897</v>
      </c>
      <c r="D474" s="71" t="s">
        <v>898</v>
      </c>
      <c r="E474" s="73">
        <v>0</v>
      </c>
      <c r="F474" s="71">
        <v>992.38</v>
      </c>
    </row>
    <row r="475" spans="1:6" s="4" customFormat="1" ht="13.5">
      <c r="A475" s="15">
        <v>472</v>
      </c>
      <c r="B475" s="71" t="s">
        <v>846</v>
      </c>
      <c r="C475" s="72" t="s">
        <v>899</v>
      </c>
      <c r="D475" s="71" t="s">
        <v>900</v>
      </c>
      <c r="E475" s="73">
        <v>0</v>
      </c>
      <c r="F475" s="71">
        <v>403.68</v>
      </c>
    </row>
    <row r="476" spans="1:6" s="4" customFormat="1" ht="13.5">
      <c r="A476" s="15">
        <v>473</v>
      </c>
      <c r="B476" s="71" t="s">
        <v>846</v>
      </c>
      <c r="C476" s="72" t="s">
        <v>901</v>
      </c>
      <c r="D476" s="71">
        <v>239695203</v>
      </c>
      <c r="E476" s="73">
        <v>0</v>
      </c>
      <c r="F476" s="71">
        <v>12997.16</v>
      </c>
    </row>
    <row r="477" spans="1:6" s="4" customFormat="1" ht="13.5">
      <c r="A477" s="15">
        <v>474</v>
      </c>
      <c r="B477" s="71" t="s">
        <v>846</v>
      </c>
      <c r="C477" s="72" t="s">
        <v>902</v>
      </c>
      <c r="D477" s="71">
        <v>673749120</v>
      </c>
      <c r="E477" s="73">
        <v>0</v>
      </c>
      <c r="F477" s="71">
        <v>2585.08</v>
      </c>
    </row>
    <row r="478" spans="1:6" s="4" customFormat="1" ht="13.5">
      <c r="A478" s="15">
        <v>475</v>
      </c>
      <c r="B478" s="71" t="s">
        <v>846</v>
      </c>
      <c r="C478" s="72" t="s">
        <v>903</v>
      </c>
      <c r="D478" s="71">
        <v>697435230</v>
      </c>
      <c r="E478" s="73">
        <v>0</v>
      </c>
      <c r="F478" s="71">
        <v>210</v>
      </c>
    </row>
    <row r="479" spans="1:6" s="4" customFormat="1" ht="13.5">
      <c r="A479" s="15">
        <v>476</v>
      </c>
      <c r="B479" s="71" t="s">
        <v>846</v>
      </c>
      <c r="C479" s="72" t="s">
        <v>904</v>
      </c>
      <c r="D479" s="71" t="s">
        <v>905</v>
      </c>
      <c r="E479" s="73">
        <v>0</v>
      </c>
      <c r="F479" s="71">
        <v>970</v>
      </c>
    </row>
    <row r="480" spans="1:6" s="4" customFormat="1" ht="13.5">
      <c r="A480" s="15">
        <v>477</v>
      </c>
      <c r="B480" s="71" t="s">
        <v>846</v>
      </c>
      <c r="C480" s="72" t="s">
        <v>906</v>
      </c>
      <c r="D480" s="71">
        <v>783312982</v>
      </c>
      <c r="E480" s="73">
        <v>0</v>
      </c>
      <c r="F480" s="71">
        <v>3004.2</v>
      </c>
    </row>
    <row r="481" spans="1:6" s="4" customFormat="1" ht="13.5">
      <c r="A481" s="15">
        <v>478</v>
      </c>
      <c r="B481" s="71" t="s">
        <v>846</v>
      </c>
      <c r="C481" s="72" t="s">
        <v>907</v>
      </c>
      <c r="D481" s="71">
        <v>754818546</v>
      </c>
      <c r="E481" s="73">
        <v>0</v>
      </c>
      <c r="F481" s="71">
        <v>26076.41</v>
      </c>
    </row>
    <row r="482" spans="1:6" s="4" customFormat="1" ht="13.5">
      <c r="A482" s="15">
        <v>479</v>
      </c>
      <c r="B482" s="71" t="s">
        <v>846</v>
      </c>
      <c r="C482" s="72" t="s">
        <v>908</v>
      </c>
      <c r="D482" s="71" t="s">
        <v>909</v>
      </c>
      <c r="E482" s="73">
        <v>0</v>
      </c>
      <c r="F482" s="71">
        <v>897.8</v>
      </c>
    </row>
    <row r="483" spans="1:6" s="4" customFormat="1" ht="13.5">
      <c r="A483" s="15">
        <v>480</v>
      </c>
      <c r="B483" s="71" t="s">
        <v>846</v>
      </c>
      <c r="C483" s="72" t="s">
        <v>910</v>
      </c>
      <c r="D483" s="71">
        <v>758116656</v>
      </c>
      <c r="E483" s="73">
        <v>0</v>
      </c>
      <c r="F483" s="71">
        <v>5175.24</v>
      </c>
    </row>
    <row r="484" spans="1:6" s="4" customFormat="1" ht="13.5">
      <c r="A484" s="15">
        <v>481</v>
      </c>
      <c r="B484" s="71" t="s">
        <v>846</v>
      </c>
      <c r="C484" s="72" t="s">
        <v>911</v>
      </c>
      <c r="D484" s="71">
        <v>746654238</v>
      </c>
      <c r="E484" s="73">
        <v>0</v>
      </c>
      <c r="F484" s="71">
        <v>2618.4</v>
      </c>
    </row>
    <row r="485" spans="1:6" s="4" customFormat="1" ht="13.5">
      <c r="A485" s="15">
        <v>482</v>
      </c>
      <c r="B485" s="71" t="s">
        <v>846</v>
      </c>
      <c r="C485" s="72" t="s">
        <v>912</v>
      </c>
      <c r="D485" s="71" t="s">
        <v>913</v>
      </c>
      <c r="E485" s="73">
        <v>0</v>
      </c>
      <c r="F485" s="71">
        <v>403.68</v>
      </c>
    </row>
    <row r="486" spans="1:6" s="4" customFormat="1" ht="13.5">
      <c r="A486" s="15">
        <v>483</v>
      </c>
      <c r="B486" s="71" t="s">
        <v>846</v>
      </c>
      <c r="C486" s="72" t="s">
        <v>914</v>
      </c>
      <c r="D486" s="71" t="s">
        <v>915</v>
      </c>
      <c r="E486" s="73">
        <v>0</v>
      </c>
      <c r="F486" s="71">
        <v>3371.57</v>
      </c>
    </row>
    <row r="487" spans="1:6" s="4" customFormat="1" ht="13.5">
      <c r="A487" s="15">
        <v>484</v>
      </c>
      <c r="B487" s="71" t="s">
        <v>846</v>
      </c>
      <c r="C487" s="72" t="s">
        <v>916</v>
      </c>
      <c r="D487" s="71" t="s">
        <v>917</v>
      </c>
      <c r="E487" s="73">
        <v>0</v>
      </c>
      <c r="F487" s="71">
        <v>201.84</v>
      </c>
    </row>
    <row r="488" spans="1:6" s="4" customFormat="1" ht="13.5">
      <c r="A488" s="15">
        <v>485</v>
      </c>
      <c r="B488" s="71" t="s">
        <v>846</v>
      </c>
      <c r="C488" s="72" t="s">
        <v>918</v>
      </c>
      <c r="D488" s="71">
        <v>789381380</v>
      </c>
      <c r="E488" s="73">
        <v>0.0294</v>
      </c>
      <c r="F488" s="71">
        <v>25282.64</v>
      </c>
    </row>
    <row r="489" spans="1:6" s="4" customFormat="1" ht="13.5">
      <c r="A489" s="15">
        <v>486</v>
      </c>
      <c r="B489" s="71" t="s">
        <v>846</v>
      </c>
      <c r="C489" s="72" t="s">
        <v>919</v>
      </c>
      <c r="D489" s="71" t="s">
        <v>920</v>
      </c>
      <c r="E489" s="73">
        <v>0</v>
      </c>
      <c r="F489" s="71">
        <v>740.08</v>
      </c>
    </row>
    <row r="490" spans="1:6" s="4" customFormat="1" ht="13.5">
      <c r="A490" s="15">
        <v>487</v>
      </c>
      <c r="B490" s="71" t="s">
        <v>846</v>
      </c>
      <c r="C490" s="72" t="s">
        <v>921</v>
      </c>
      <c r="D490" s="71">
        <v>789391466</v>
      </c>
      <c r="E490" s="73">
        <v>0</v>
      </c>
      <c r="F490" s="71">
        <v>1063.6</v>
      </c>
    </row>
    <row r="491" spans="1:6" s="4" customFormat="1" ht="13.5">
      <c r="A491" s="15">
        <v>488</v>
      </c>
      <c r="B491" s="71" t="s">
        <v>846</v>
      </c>
      <c r="C491" s="72" t="s">
        <v>922</v>
      </c>
      <c r="D491" s="71" t="s">
        <v>923</v>
      </c>
      <c r="E491" s="73">
        <v>0</v>
      </c>
      <c r="F491" s="71">
        <v>403.68</v>
      </c>
    </row>
    <row r="492" spans="1:6" s="4" customFormat="1" ht="13.5">
      <c r="A492" s="15">
        <v>489</v>
      </c>
      <c r="B492" s="71" t="s">
        <v>846</v>
      </c>
      <c r="C492" s="72" t="s">
        <v>924</v>
      </c>
      <c r="D492" s="71">
        <v>104317491</v>
      </c>
      <c r="E492" s="73">
        <v>0</v>
      </c>
      <c r="F492" s="71">
        <v>2354</v>
      </c>
    </row>
    <row r="493" spans="1:6" s="4" customFormat="1" ht="13.5">
      <c r="A493" s="15">
        <v>490</v>
      </c>
      <c r="B493" s="71" t="s">
        <v>846</v>
      </c>
      <c r="C493" s="72" t="s">
        <v>925</v>
      </c>
      <c r="D493" s="71">
        <v>600872793</v>
      </c>
      <c r="E493" s="73">
        <v>0</v>
      </c>
      <c r="F493" s="71">
        <v>605.52</v>
      </c>
    </row>
    <row r="494" spans="1:6" s="4" customFormat="1" ht="13.5">
      <c r="A494" s="15">
        <v>491</v>
      </c>
      <c r="B494" s="71" t="s">
        <v>846</v>
      </c>
      <c r="C494" s="72" t="s">
        <v>926</v>
      </c>
      <c r="D494" s="71" t="s">
        <v>927</v>
      </c>
      <c r="E494" s="73">
        <v>0</v>
      </c>
      <c r="F494" s="71">
        <v>1261.5</v>
      </c>
    </row>
    <row r="495" spans="1:6" s="4" customFormat="1" ht="13.5">
      <c r="A495" s="15">
        <v>492</v>
      </c>
      <c r="B495" s="71" t="s">
        <v>846</v>
      </c>
      <c r="C495" s="72" t="s">
        <v>928</v>
      </c>
      <c r="D495" s="71">
        <v>600502688</v>
      </c>
      <c r="E495" s="73">
        <v>0</v>
      </c>
      <c r="F495" s="71">
        <v>888</v>
      </c>
    </row>
    <row r="496" spans="1:6" s="4" customFormat="1" ht="13.5">
      <c r="A496" s="15">
        <v>493</v>
      </c>
      <c r="B496" s="71" t="s">
        <v>846</v>
      </c>
      <c r="C496" s="72" t="s">
        <v>929</v>
      </c>
      <c r="D496" s="71">
        <v>783343850</v>
      </c>
      <c r="E496" s="73">
        <v>0</v>
      </c>
      <c r="F496" s="71">
        <v>15970</v>
      </c>
    </row>
    <row r="497" spans="1:6" s="4" customFormat="1" ht="13.5">
      <c r="A497" s="15">
        <v>494</v>
      </c>
      <c r="B497" s="71" t="s">
        <v>846</v>
      </c>
      <c r="C497" s="72" t="s">
        <v>930</v>
      </c>
      <c r="D497" s="71">
        <v>758120962</v>
      </c>
      <c r="E497" s="73">
        <v>0</v>
      </c>
      <c r="F497" s="71">
        <v>201.84</v>
      </c>
    </row>
    <row r="498" spans="1:6" s="4" customFormat="1" ht="13.5">
      <c r="A498" s="15">
        <v>495</v>
      </c>
      <c r="B498" s="71" t="s">
        <v>846</v>
      </c>
      <c r="C498" s="72" t="s">
        <v>931</v>
      </c>
      <c r="D498" s="71" t="s">
        <v>932</v>
      </c>
      <c r="E498" s="73">
        <v>0</v>
      </c>
      <c r="F498" s="71">
        <v>571.88</v>
      </c>
    </row>
    <row r="499" spans="1:6" s="4" customFormat="1" ht="13.5">
      <c r="A499" s="15">
        <v>496</v>
      </c>
      <c r="B499" s="71" t="s">
        <v>846</v>
      </c>
      <c r="C499" s="72" t="s">
        <v>933</v>
      </c>
      <c r="D499" s="71" t="s">
        <v>934</v>
      </c>
      <c r="E499" s="73">
        <v>0</v>
      </c>
      <c r="F499" s="71">
        <v>480</v>
      </c>
    </row>
    <row r="500" spans="1:6" s="4" customFormat="1" ht="13.5">
      <c r="A500" s="15">
        <v>497</v>
      </c>
      <c r="B500" s="71" t="s">
        <v>846</v>
      </c>
      <c r="C500" s="72" t="s">
        <v>935</v>
      </c>
      <c r="D500" s="71">
        <v>578302646</v>
      </c>
      <c r="E500" s="73">
        <v>0</v>
      </c>
      <c r="F500" s="71">
        <v>528.68</v>
      </c>
    </row>
    <row r="501" spans="1:6" s="4" customFormat="1" ht="13.5">
      <c r="A501" s="15">
        <v>498</v>
      </c>
      <c r="B501" s="71" t="s">
        <v>846</v>
      </c>
      <c r="C501" s="72" t="s">
        <v>936</v>
      </c>
      <c r="D501" s="71">
        <v>103099445</v>
      </c>
      <c r="E501" s="73">
        <v>0</v>
      </c>
      <c r="F501" s="71">
        <v>7055.86</v>
      </c>
    </row>
    <row r="502" spans="1:6" s="4" customFormat="1" ht="13.5">
      <c r="A502" s="15">
        <v>499</v>
      </c>
      <c r="B502" s="71" t="s">
        <v>846</v>
      </c>
      <c r="C502" s="72" t="s">
        <v>937</v>
      </c>
      <c r="D502" s="71" t="s">
        <v>938</v>
      </c>
      <c r="E502" s="73">
        <v>0</v>
      </c>
      <c r="F502" s="71">
        <v>2012.46</v>
      </c>
    </row>
    <row r="503" spans="1:6" s="4" customFormat="1" ht="13.5">
      <c r="A503" s="15">
        <v>500</v>
      </c>
      <c r="B503" s="71" t="s">
        <v>846</v>
      </c>
      <c r="C503" s="72" t="s">
        <v>939</v>
      </c>
      <c r="D503" s="71" t="s">
        <v>940</v>
      </c>
      <c r="E503" s="73">
        <v>0</v>
      </c>
      <c r="F503" s="71">
        <v>605.52</v>
      </c>
    </row>
    <row r="504" spans="1:6" s="4" customFormat="1" ht="13.5">
      <c r="A504" s="15">
        <v>501</v>
      </c>
      <c r="B504" s="71" t="s">
        <v>846</v>
      </c>
      <c r="C504" s="72" t="s">
        <v>941</v>
      </c>
      <c r="D504" s="71" t="s">
        <v>942</v>
      </c>
      <c r="E504" s="73">
        <v>0</v>
      </c>
      <c r="F504" s="71">
        <v>201.84</v>
      </c>
    </row>
    <row r="505" spans="1:6" s="4" customFormat="1" ht="13.5">
      <c r="A505" s="15">
        <v>502</v>
      </c>
      <c r="B505" s="71" t="s">
        <v>846</v>
      </c>
      <c r="C505" s="72" t="s">
        <v>943</v>
      </c>
      <c r="D505" s="71">
        <v>700434870</v>
      </c>
      <c r="E505" s="73">
        <v>0</v>
      </c>
      <c r="F505" s="71">
        <v>201.84</v>
      </c>
    </row>
    <row r="506" spans="1:6" s="4" customFormat="1" ht="13.5">
      <c r="A506" s="15">
        <v>503</v>
      </c>
      <c r="B506" s="71" t="s">
        <v>846</v>
      </c>
      <c r="C506" s="72" t="s">
        <v>944</v>
      </c>
      <c r="D506" s="71" t="s">
        <v>945</v>
      </c>
      <c r="E506" s="73">
        <v>0</v>
      </c>
      <c r="F506" s="71">
        <v>711.84</v>
      </c>
    </row>
    <row r="507" spans="1:6" s="4" customFormat="1" ht="13.5">
      <c r="A507" s="15">
        <v>504</v>
      </c>
      <c r="B507" s="71" t="s">
        <v>846</v>
      </c>
      <c r="C507" s="72" t="s">
        <v>946</v>
      </c>
      <c r="D507" s="71">
        <v>741350040</v>
      </c>
      <c r="E507" s="73">
        <v>0</v>
      </c>
      <c r="F507" s="71">
        <v>201.84</v>
      </c>
    </row>
    <row r="508" spans="1:6" s="4" customFormat="1" ht="13.5">
      <c r="A508" s="15">
        <v>505</v>
      </c>
      <c r="B508" s="71" t="s">
        <v>846</v>
      </c>
      <c r="C508" s="72" t="s">
        <v>947</v>
      </c>
      <c r="D508" s="71" t="s">
        <v>948</v>
      </c>
      <c r="E508" s="73">
        <v>0</v>
      </c>
      <c r="F508" s="71">
        <v>480</v>
      </c>
    </row>
    <row r="509" spans="1:6" s="4" customFormat="1" ht="13.5">
      <c r="A509" s="15">
        <v>506</v>
      </c>
      <c r="B509" s="71" t="s">
        <v>846</v>
      </c>
      <c r="C509" s="72" t="s">
        <v>949</v>
      </c>
      <c r="D509" s="71" t="s">
        <v>950</v>
      </c>
      <c r="E509" s="73">
        <v>0</v>
      </c>
      <c r="F509" s="71">
        <v>1239.52</v>
      </c>
    </row>
    <row r="510" spans="1:6" s="4" customFormat="1" ht="13.5">
      <c r="A510" s="15">
        <v>507</v>
      </c>
      <c r="B510" s="71" t="s">
        <v>846</v>
      </c>
      <c r="C510" s="72" t="s">
        <v>951</v>
      </c>
      <c r="D510" s="71">
        <v>754833068</v>
      </c>
      <c r="E510" s="73">
        <v>0</v>
      </c>
      <c r="F510" s="71">
        <v>2183.76</v>
      </c>
    </row>
    <row r="511" spans="1:6" s="4" customFormat="1" ht="13.5">
      <c r="A511" s="15">
        <v>508</v>
      </c>
      <c r="B511" s="71" t="s">
        <v>846</v>
      </c>
      <c r="C511" s="72" t="s">
        <v>952</v>
      </c>
      <c r="D511" s="71">
        <v>712861757</v>
      </c>
      <c r="E511" s="73">
        <v>0</v>
      </c>
      <c r="F511" s="71">
        <v>5961.68</v>
      </c>
    </row>
    <row r="512" spans="1:6" s="4" customFormat="1" ht="13.5">
      <c r="A512" s="15">
        <v>509</v>
      </c>
      <c r="B512" s="71" t="s">
        <v>846</v>
      </c>
      <c r="C512" s="72" t="s">
        <v>953</v>
      </c>
      <c r="D512" s="71">
        <v>239677910</v>
      </c>
      <c r="E512" s="73">
        <v>0</v>
      </c>
      <c r="F512" s="71">
        <v>21481.43</v>
      </c>
    </row>
    <row r="513" spans="1:6" s="4" customFormat="1" ht="13.5">
      <c r="A513" s="15">
        <v>510</v>
      </c>
      <c r="B513" s="71" t="s">
        <v>846</v>
      </c>
      <c r="C513" s="72" t="s">
        <v>954</v>
      </c>
      <c r="D513" s="71">
        <v>569340341</v>
      </c>
      <c r="E513" s="73">
        <v>0</v>
      </c>
      <c r="F513" s="71">
        <v>403.68</v>
      </c>
    </row>
    <row r="514" spans="1:6" s="4" customFormat="1" ht="13.5">
      <c r="A514" s="15">
        <v>511</v>
      </c>
      <c r="B514" s="71" t="s">
        <v>846</v>
      </c>
      <c r="C514" s="72" t="s">
        <v>955</v>
      </c>
      <c r="D514" s="71">
        <v>792535539</v>
      </c>
      <c r="E514" s="73">
        <v>0.036</v>
      </c>
      <c r="F514" s="71">
        <v>103924.9</v>
      </c>
    </row>
    <row r="515" spans="1:6" s="4" customFormat="1" ht="13.5">
      <c r="A515" s="15">
        <v>512</v>
      </c>
      <c r="B515" s="71" t="s">
        <v>846</v>
      </c>
      <c r="C515" s="72" t="s">
        <v>956</v>
      </c>
      <c r="D515" s="71">
        <v>569339957</v>
      </c>
      <c r="E515" s="73">
        <v>0</v>
      </c>
      <c r="F515" s="71">
        <v>454.14</v>
      </c>
    </row>
    <row r="516" spans="1:6" s="4" customFormat="1" ht="13.5">
      <c r="A516" s="15">
        <v>513</v>
      </c>
      <c r="B516" s="71" t="s">
        <v>846</v>
      </c>
      <c r="C516" s="72" t="s">
        <v>957</v>
      </c>
      <c r="D516" s="71" t="s">
        <v>958</v>
      </c>
      <c r="E516" s="73">
        <v>0</v>
      </c>
      <c r="F516" s="71">
        <v>571.88</v>
      </c>
    </row>
    <row r="517" spans="1:6" s="4" customFormat="1" ht="13.5">
      <c r="A517" s="15">
        <v>514</v>
      </c>
      <c r="B517" s="71" t="s">
        <v>846</v>
      </c>
      <c r="C517" s="72" t="s">
        <v>959</v>
      </c>
      <c r="D517" s="71">
        <v>300637062</v>
      </c>
      <c r="E517" s="73">
        <v>0</v>
      </c>
      <c r="F517" s="71">
        <v>4827.34</v>
      </c>
    </row>
    <row r="518" spans="1:6" s="4" customFormat="1" ht="13.5">
      <c r="A518" s="15">
        <v>515</v>
      </c>
      <c r="B518" s="71" t="s">
        <v>846</v>
      </c>
      <c r="C518" s="72" t="s">
        <v>960</v>
      </c>
      <c r="D518" s="71" t="s">
        <v>961</v>
      </c>
      <c r="E518" s="73">
        <v>0</v>
      </c>
      <c r="F518" s="71">
        <v>773.72</v>
      </c>
    </row>
    <row r="519" spans="1:6" s="4" customFormat="1" ht="13.5">
      <c r="A519" s="15">
        <v>516</v>
      </c>
      <c r="B519" s="71" t="s">
        <v>846</v>
      </c>
      <c r="C519" s="72" t="s">
        <v>962</v>
      </c>
      <c r="D519" s="71">
        <v>767605048</v>
      </c>
      <c r="E519" s="73">
        <v>0</v>
      </c>
      <c r="F519" s="71">
        <v>27408.79</v>
      </c>
    </row>
    <row r="520" spans="1:6" s="4" customFormat="1" ht="13.5">
      <c r="A520" s="15">
        <v>517</v>
      </c>
      <c r="B520" s="71" t="s">
        <v>846</v>
      </c>
      <c r="C520" s="72" t="s">
        <v>963</v>
      </c>
      <c r="D520" s="71">
        <v>600551666</v>
      </c>
      <c r="E520" s="73">
        <v>0</v>
      </c>
      <c r="F520" s="71">
        <v>5258.88</v>
      </c>
    </row>
    <row r="521" spans="1:6" s="4" customFormat="1" ht="13.5">
      <c r="A521" s="15">
        <v>518</v>
      </c>
      <c r="B521" s="71" t="s">
        <v>846</v>
      </c>
      <c r="C521" s="72" t="s">
        <v>964</v>
      </c>
      <c r="D521" s="71">
        <v>735458899</v>
      </c>
      <c r="E521" s="73">
        <v>0</v>
      </c>
      <c r="F521" s="71">
        <v>1426.64</v>
      </c>
    </row>
    <row r="522" spans="1:6" s="4" customFormat="1" ht="13.5">
      <c r="A522" s="15">
        <v>519</v>
      </c>
      <c r="B522" s="71" t="s">
        <v>846</v>
      </c>
      <c r="C522" s="72" t="s">
        <v>965</v>
      </c>
      <c r="D522" s="71">
        <v>663052506</v>
      </c>
      <c r="E522" s="73">
        <v>0</v>
      </c>
      <c r="F522" s="71">
        <v>66300.34</v>
      </c>
    </row>
    <row r="523" spans="1:6" s="4" customFormat="1" ht="13.5">
      <c r="A523" s="15">
        <v>520</v>
      </c>
      <c r="B523" s="71" t="s">
        <v>846</v>
      </c>
      <c r="C523" s="72" t="s">
        <v>966</v>
      </c>
      <c r="D523" s="71">
        <v>725747689</v>
      </c>
      <c r="E523" s="73">
        <v>0</v>
      </c>
      <c r="F523" s="71">
        <v>910</v>
      </c>
    </row>
    <row r="524" spans="1:6" s="4" customFormat="1" ht="13.5">
      <c r="A524" s="15">
        <v>521</v>
      </c>
      <c r="B524" s="71" t="s">
        <v>846</v>
      </c>
      <c r="C524" s="72" t="s">
        <v>967</v>
      </c>
      <c r="D524" s="71">
        <v>735482004</v>
      </c>
      <c r="E524" s="73">
        <v>0</v>
      </c>
      <c r="F524" s="71">
        <v>1377.42</v>
      </c>
    </row>
    <row r="525" spans="1:6" s="4" customFormat="1" ht="13.5">
      <c r="A525" s="15">
        <v>522</v>
      </c>
      <c r="B525" s="71" t="s">
        <v>846</v>
      </c>
      <c r="C525" s="72" t="s">
        <v>968</v>
      </c>
      <c r="D525" s="71" t="s">
        <v>969</v>
      </c>
      <c r="E525" s="73">
        <v>0</v>
      </c>
      <c r="F525" s="71">
        <v>210</v>
      </c>
    </row>
    <row r="526" spans="1:6" s="4" customFormat="1" ht="13.5">
      <c r="A526" s="15">
        <v>523</v>
      </c>
      <c r="B526" s="71" t="s">
        <v>846</v>
      </c>
      <c r="C526" s="72" t="s">
        <v>970</v>
      </c>
      <c r="D526" s="71">
        <v>575139564</v>
      </c>
      <c r="E526" s="73">
        <v>0.0435</v>
      </c>
      <c r="F526" s="71">
        <v>9545.98</v>
      </c>
    </row>
    <row r="527" spans="1:6" s="4" customFormat="1" ht="13.5">
      <c r="A527" s="15">
        <v>524</v>
      </c>
      <c r="B527" s="71" t="s">
        <v>846</v>
      </c>
      <c r="C527" s="72" t="s">
        <v>971</v>
      </c>
      <c r="D527" s="71">
        <v>600895442</v>
      </c>
      <c r="E527" s="73">
        <v>0</v>
      </c>
      <c r="F527" s="71">
        <v>34645.38</v>
      </c>
    </row>
    <row r="528" spans="1:6" s="4" customFormat="1" ht="13.5">
      <c r="A528" s="15">
        <v>525</v>
      </c>
      <c r="B528" s="71" t="s">
        <v>846</v>
      </c>
      <c r="C528" s="72" t="s">
        <v>972</v>
      </c>
      <c r="D528" s="71">
        <v>744036727</v>
      </c>
      <c r="E528" s="73">
        <v>0</v>
      </c>
      <c r="F528" s="71">
        <v>1274.46</v>
      </c>
    </row>
    <row r="529" spans="1:6" s="4" customFormat="1" ht="13.5">
      <c r="A529" s="15">
        <v>526</v>
      </c>
      <c r="B529" s="71" t="s">
        <v>846</v>
      </c>
      <c r="C529" s="72" t="s">
        <v>973</v>
      </c>
      <c r="D529" s="71">
        <v>663071395</v>
      </c>
      <c r="E529" s="73">
        <v>0</v>
      </c>
      <c r="F529" s="71">
        <v>1530.62</v>
      </c>
    </row>
    <row r="530" spans="1:6" s="4" customFormat="1" ht="13.5">
      <c r="A530" s="15">
        <v>527</v>
      </c>
      <c r="B530" s="71" t="s">
        <v>846</v>
      </c>
      <c r="C530" s="72" t="s">
        <v>974</v>
      </c>
      <c r="D530" s="71" t="s">
        <v>975</v>
      </c>
      <c r="E530" s="73">
        <v>0</v>
      </c>
      <c r="F530" s="71">
        <v>1140</v>
      </c>
    </row>
    <row r="531" spans="1:6" s="4" customFormat="1" ht="13.5">
      <c r="A531" s="15">
        <v>528</v>
      </c>
      <c r="B531" s="71" t="s">
        <v>846</v>
      </c>
      <c r="C531" s="72" t="s">
        <v>976</v>
      </c>
      <c r="D531" s="71">
        <v>238803006</v>
      </c>
      <c r="E531" s="73">
        <v>0</v>
      </c>
      <c r="F531" s="71">
        <v>210</v>
      </c>
    </row>
    <row r="532" spans="1:6" s="4" customFormat="1" ht="13.5">
      <c r="A532" s="15">
        <v>529</v>
      </c>
      <c r="B532" s="71" t="s">
        <v>846</v>
      </c>
      <c r="C532" s="72" t="s">
        <v>977</v>
      </c>
      <c r="D532" s="71" t="s">
        <v>978</v>
      </c>
      <c r="E532" s="73">
        <v>0</v>
      </c>
      <c r="F532" s="71">
        <v>6526.16</v>
      </c>
    </row>
    <row r="533" spans="1:6" s="4" customFormat="1" ht="13.5">
      <c r="A533" s="15">
        <v>530</v>
      </c>
      <c r="B533" s="71" t="s">
        <v>846</v>
      </c>
      <c r="C533" s="72" t="s">
        <v>979</v>
      </c>
      <c r="D533" s="71">
        <v>589770840</v>
      </c>
      <c r="E533" s="73">
        <v>0</v>
      </c>
      <c r="F533" s="71">
        <v>17281.15</v>
      </c>
    </row>
    <row r="534" spans="1:6" s="4" customFormat="1" ht="13.5">
      <c r="A534" s="15">
        <v>531</v>
      </c>
      <c r="B534" s="71" t="s">
        <v>846</v>
      </c>
      <c r="C534" s="72" t="s">
        <v>980</v>
      </c>
      <c r="D534" s="71">
        <v>553429675</v>
      </c>
      <c r="E534" s="73">
        <v>0</v>
      </c>
      <c r="F534" s="71">
        <v>1211.04</v>
      </c>
    </row>
    <row r="535" spans="1:6" s="4" customFormat="1" ht="13.5">
      <c r="A535" s="15">
        <v>532</v>
      </c>
      <c r="B535" s="71" t="s">
        <v>846</v>
      </c>
      <c r="C535" s="72" t="s">
        <v>981</v>
      </c>
      <c r="D535" s="71" t="s">
        <v>982</v>
      </c>
      <c r="E535" s="73">
        <v>0</v>
      </c>
      <c r="F535" s="71">
        <v>1283.44</v>
      </c>
    </row>
    <row r="536" spans="1:6" s="4" customFormat="1" ht="13.5">
      <c r="A536" s="15">
        <v>533</v>
      </c>
      <c r="B536" s="71" t="s">
        <v>846</v>
      </c>
      <c r="C536" s="72" t="s">
        <v>983</v>
      </c>
      <c r="D536" s="71" t="s">
        <v>984</v>
      </c>
      <c r="E536" s="73">
        <v>0</v>
      </c>
      <c r="F536" s="71">
        <v>588.7</v>
      </c>
    </row>
    <row r="537" spans="1:6" s="4" customFormat="1" ht="13.5">
      <c r="A537" s="15">
        <v>534</v>
      </c>
      <c r="B537" s="71" t="s">
        <v>846</v>
      </c>
      <c r="C537" s="72" t="s">
        <v>985</v>
      </c>
      <c r="D537" s="71" t="s">
        <v>986</v>
      </c>
      <c r="E537" s="73">
        <v>0</v>
      </c>
      <c r="F537" s="71">
        <v>4041.39</v>
      </c>
    </row>
    <row r="538" spans="1:6" s="4" customFormat="1" ht="13.5">
      <c r="A538" s="15">
        <v>535</v>
      </c>
      <c r="B538" s="71" t="s">
        <v>846</v>
      </c>
      <c r="C538" s="72" t="s">
        <v>987</v>
      </c>
      <c r="D538" s="71">
        <v>578327245</v>
      </c>
      <c r="E538" s="73">
        <v>0</v>
      </c>
      <c r="F538" s="71">
        <v>7262.4</v>
      </c>
    </row>
    <row r="539" spans="1:6" s="4" customFormat="1" ht="13.5">
      <c r="A539" s="15">
        <v>536</v>
      </c>
      <c r="B539" s="71" t="s">
        <v>846</v>
      </c>
      <c r="C539" s="72" t="s">
        <v>988</v>
      </c>
      <c r="D539" s="71">
        <v>718293236</v>
      </c>
      <c r="E539" s="73">
        <v>0</v>
      </c>
      <c r="F539" s="71">
        <v>201.84</v>
      </c>
    </row>
    <row r="540" spans="1:6" s="4" customFormat="1" ht="13.5">
      <c r="A540" s="15">
        <v>537</v>
      </c>
      <c r="B540" s="71" t="s">
        <v>846</v>
      </c>
      <c r="C540" s="72" t="s">
        <v>989</v>
      </c>
      <c r="D540" s="71">
        <v>684727007</v>
      </c>
      <c r="E540" s="73">
        <v>0</v>
      </c>
      <c r="F540" s="71">
        <v>1312.5</v>
      </c>
    </row>
    <row r="541" spans="1:6" s="4" customFormat="1" ht="13.5">
      <c r="A541" s="15">
        <v>538</v>
      </c>
      <c r="B541" s="71" t="s">
        <v>846</v>
      </c>
      <c r="C541" s="72" t="s">
        <v>990</v>
      </c>
      <c r="D541" s="71">
        <v>783332676</v>
      </c>
      <c r="E541" s="73">
        <v>0</v>
      </c>
      <c r="F541" s="71">
        <v>8819.04</v>
      </c>
    </row>
    <row r="542" spans="1:6" s="4" customFormat="1" ht="13.5">
      <c r="A542" s="15">
        <v>539</v>
      </c>
      <c r="B542" s="71" t="s">
        <v>846</v>
      </c>
      <c r="C542" s="72" t="s">
        <v>991</v>
      </c>
      <c r="D542" s="71">
        <v>581335246</v>
      </c>
      <c r="E542" s="73">
        <v>0</v>
      </c>
      <c r="F542" s="71">
        <v>8536.35</v>
      </c>
    </row>
    <row r="543" spans="1:6" s="4" customFormat="1" ht="13.5">
      <c r="A543" s="15">
        <v>540</v>
      </c>
      <c r="B543" s="71" t="s">
        <v>846</v>
      </c>
      <c r="C543" s="72" t="s">
        <v>992</v>
      </c>
      <c r="D543" s="71">
        <v>761295173</v>
      </c>
      <c r="E543" s="73">
        <v>0.0118</v>
      </c>
      <c r="F543" s="71">
        <v>50859.21</v>
      </c>
    </row>
    <row r="544" spans="1:6" s="4" customFormat="1" ht="13.5">
      <c r="A544" s="15">
        <v>541</v>
      </c>
      <c r="B544" s="71" t="s">
        <v>846</v>
      </c>
      <c r="C544" s="72" t="s">
        <v>993</v>
      </c>
      <c r="D544" s="71">
        <v>684705385</v>
      </c>
      <c r="E544" s="73">
        <v>0</v>
      </c>
      <c r="F544" s="71">
        <v>1800.7</v>
      </c>
    </row>
    <row r="545" spans="1:6" s="4" customFormat="1" ht="13.5">
      <c r="A545" s="15">
        <v>542</v>
      </c>
      <c r="B545" s="71" t="s">
        <v>846</v>
      </c>
      <c r="C545" s="72" t="s">
        <v>994</v>
      </c>
      <c r="D545" s="71" t="s">
        <v>995</v>
      </c>
      <c r="E545" s="73">
        <v>0</v>
      </c>
      <c r="F545" s="71">
        <v>538.24</v>
      </c>
    </row>
    <row r="546" spans="1:6" s="4" customFormat="1" ht="13.5">
      <c r="A546" s="15">
        <v>543</v>
      </c>
      <c r="B546" s="71" t="s">
        <v>846</v>
      </c>
      <c r="C546" s="72" t="s">
        <v>996</v>
      </c>
      <c r="D546" s="71">
        <v>75939485</v>
      </c>
      <c r="E546" s="73">
        <v>0</v>
      </c>
      <c r="F546" s="71">
        <v>605.52</v>
      </c>
    </row>
    <row r="547" spans="1:6" s="4" customFormat="1" ht="13.5">
      <c r="A547" s="15">
        <v>544</v>
      </c>
      <c r="B547" s="71" t="s">
        <v>846</v>
      </c>
      <c r="C547" s="72" t="s">
        <v>997</v>
      </c>
      <c r="D547" s="71">
        <v>761278154</v>
      </c>
      <c r="E547" s="73">
        <v>0</v>
      </c>
      <c r="F547" s="71">
        <v>534.64</v>
      </c>
    </row>
    <row r="548" spans="1:6" s="4" customFormat="1" ht="13.5">
      <c r="A548" s="15">
        <v>545</v>
      </c>
      <c r="B548" s="71" t="s">
        <v>846</v>
      </c>
      <c r="C548" s="72" t="s">
        <v>998</v>
      </c>
      <c r="D548" s="71">
        <v>764310519</v>
      </c>
      <c r="E548" s="73">
        <v>0</v>
      </c>
      <c r="F548" s="71">
        <v>1116</v>
      </c>
    </row>
    <row r="549" spans="1:6" s="4" customFormat="1" ht="13.5">
      <c r="A549" s="15">
        <v>546</v>
      </c>
      <c r="B549" s="71" t="s">
        <v>846</v>
      </c>
      <c r="C549" s="72" t="s">
        <v>999</v>
      </c>
      <c r="D549" s="71">
        <v>668805490</v>
      </c>
      <c r="E549" s="73">
        <v>0</v>
      </c>
      <c r="F549" s="71">
        <v>974.56</v>
      </c>
    </row>
    <row r="550" spans="1:6" s="4" customFormat="1" ht="13.5">
      <c r="A550" s="15">
        <v>547</v>
      </c>
      <c r="B550" s="71" t="s">
        <v>846</v>
      </c>
      <c r="C550" s="72" t="s">
        <v>1000</v>
      </c>
      <c r="D550" s="71">
        <v>797290075</v>
      </c>
      <c r="E550" s="73">
        <v>0</v>
      </c>
      <c r="F550" s="71">
        <v>1089.62</v>
      </c>
    </row>
    <row r="551" spans="1:6" s="4" customFormat="1" ht="13.5">
      <c r="A551" s="15">
        <v>548</v>
      </c>
      <c r="B551" s="71" t="s">
        <v>846</v>
      </c>
      <c r="C551" s="72" t="s">
        <v>1001</v>
      </c>
      <c r="D551" s="71">
        <v>566100879</v>
      </c>
      <c r="E551" s="73">
        <v>0</v>
      </c>
      <c r="F551" s="71">
        <v>403.68</v>
      </c>
    </row>
    <row r="552" spans="1:6" s="4" customFormat="1" ht="13.5">
      <c r="A552" s="15">
        <v>549</v>
      </c>
      <c r="B552" s="71" t="s">
        <v>846</v>
      </c>
      <c r="C552" s="72" t="s">
        <v>1002</v>
      </c>
      <c r="D552" s="71">
        <v>300678286</v>
      </c>
      <c r="E552" s="73">
        <v>0</v>
      </c>
      <c r="F552" s="71">
        <v>1665.18</v>
      </c>
    </row>
    <row r="553" spans="1:6" s="4" customFormat="1" ht="13.5">
      <c r="A553" s="15">
        <v>550</v>
      </c>
      <c r="B553" s="71" t="s">
        <v>846</v>
      </c>
      <c r="C553" s="72" t="s">
        <v>1003</v>
      </c>
      <c r="D553" s="71">
        <v>660305475</v>
      </c>
      <c r="E553" s="73">
        <v>0</v>
      </c>
      <c r="F553" s="71">
        <v>4457.67</v>
      </c>
    </row>
    <row r="554" spans="1:6" s="4" customFormat="1" ht="13.5">
      <c r="A554" s="15">
        <v>551</v>
      </c>
      <c r="B554" s="71" t="s">
        <v>846</v>
      </c>
      <c r="C554" s="72" t="s">
        <v>1004</v>
      </c>
      <c r="D554" s="71">
        <v>794950293</v>
      </c>
      <c r="E554" s="73">
        <v>0</v>
      </c>
      <c r="F554" s="71">
        <v>1495.08</v>
      </c>
    </row>
    <row r="555" spans="1:6" s="4" customFormat="1" ht="13.5">
      <c r="A555" s="15">
        <v>552</v>
      </c>
      <c r="B555" s="71" t="s">
        <v>846</v>
      </c>
      <c r="C555" s="72" t="s">
        <v>1005</v>
      </c>
      <c r="D555" s="71">
        <v>600837760</v>
      </c>
      <c r="E555" s="73">
        <v>0</v>
      </c>
      <c r="F555" s="71">
        <v>2167.28</v>
      </c>
    </row>
    <row r="556" spans="1:6" s="4" customFormat="1" ht="13.5">
      <c r="A556" s="15">
        <v>553</v>
      </c>
      <c r="B556" s="71" t="s">
        <v>846</v>
      </c>
      <c r="C556" s="72" t="s">
        <v>1006</v>
      </c>
      <c r="D556" s="71">
        <v>64014612</v>
      </c>
      <c r="E556" s="73">
        <v>0</v>
      </c>
      <c r="F556" s="71">
        <v>2086.56</v>
      </c>
    </row>
    <row r="557" spans="1:6" s="4" customFormat="1" ht="13.5">
      <c r="A557" s="15">
        <v>554</v>
      </c>
      <c r="B557" s="71" t="s">
        <v>846</v>
      </c>
      <c r="C557" s="72" t="s">
        <v>1007</v>
      </c>
      <c r="D557" s="71">
        <v>780303861</v>
      </c>
      <c r="E557" s="73">
        <v>0</v>
      </c>
      <c r="F557" s="71">
        <v>1260</v>
      </c>
    </row>
    <row r="558" spans="1:6" s="4" customFormat="1" ht="13.5">
      <c r="A558" s="15">
        <v>555</v>
      </c>
      <c r="B558" s="71" t="s">
        <v>846</v>
      </c>
      <c r="C558" s="72" t="s">
        <v>1008</v>
      </c>
      <c r="D558" s="71" t="s">
        <v>1009</v>
      </c>
      <c r="E558" s="73">
        <v>0</v>
      </c>
      <c r="F558" s="71">
        <v>4171.36</v>
      </c>
    </row>
    <row r="559" spans="1:6" s="4" customFormat="1" ht="13.5">
      <c r="A559" s="15">
        <v>556</v>
      </c>
      <c r="B559" s="71" t="s">
        <v>846</v>
      </c>
      <c r="C559" s="72" t="s">
        <v>1010</v>
      </c>
      <c r="D559" s="71" t="s">
        <v>1011</v>
      </c>
      <c r="E559" s="73">
        <v>0</v>
      </c>
      <c r="F559" s="71">
        <v>4120.9</v>
      </c>
    </row>
    <row r="560" spans="1:6" s="4" customFormat="1" ht="13.5">
      <c r="A560" s="15">
        <v>557</v>
      </c>
      <c r="B560" s="71" t="s">
        <v>846</v>
      </c>
      <c r="C560" s="72" t="s">
        <v>1012</v>
      </c>
      <c r="D560" s="71">
        <v>300719105</v>
      </c>
      <c r="E560" s="73">
        <v>0</v>
      </c>
      <c r="F560" s="71">
        <v>201.84</v>
      </c>
    </row>
    <row r="561" spans="1:6" s="4" customFormat="1" ht="13.5">
      <c r="A561" s="15">
        <v>558</v>
      </c>
      <c r="B561" s="71" t="s">
        <v>846</v>
      </c>
      <c r="C561" s="72" t="s">
        <v>1013</v>
      </c>
      <c r="D561" s="71">
        <v>562698711</v>
      </c>
      <c r="E561" s="73">
        <v>0</v>
      </c>
      <c r="F561" s="71">
        <v>1480.34</v>
      </c>
    </row>
    <row r="562" spans="1:6" s="4" customFormat="1" ht="13.5">
      <c r="A562" s="15">
        <v>559</v>
      </c>
      <c r="B562" s="71" t="s">
        <v>846</v>
      </c>
      <c r="C562" s="72" t="s">
        <v>1014</v>
      </c>
      <c r="D562" s="71">
        <v>589769735</v>
      </c>
      <c r="E562" s="73">
        <v>0</v>
      </c>
      <c r="F562" s="71">
        <v>622.34</v>
      </c>
    </row>
    <row r="563" spans="1:6" s="4" customFormat="1" ht="13.5">
      <c r="A563" s="15">
        <v>560</v>
      </c>
      <c r="B563" s="71" t="s">
        <v>846</v>
      </c>
      <c r="C563" s="72" t="s">
        <v>1015</v>
      </c>
      <c r="D563" s="71">
        <v>673701944</v>
      </c>
      <c r="E563" s="73">
        <v>0</v>
      </c>
      <c r="F563" s="71">
        <v>2756.4</v>
      </c>
    </row>
    <row r="564" spans="1:6" s="4" customFormat="1" ht="13.5">
      <c r="A564" s="15">
        <v>561</v>
      </c>
      <c r="B564" s="71" t="s">
        <v>846</v>
      </c>
      <c r="C564" s="72" t="s">
        <v>1016</v>
      </c>
      <c r="D564" s="71">
        <v>712879308</v>
      </c>
      <c r="E564" s="73">
        <v>0</v>
      </c>
      <c r="F564" s="71">
        <v>19135.28</v>
      </c>
    </row>
    <row r="565" spans="1:6" s="4" customFormat="1" ht="13.5">
      <c r="A565" s="15">
        <v>562</v>
      </c>
      <c r="B565" s="71" t="s">
        <v>846</v>
      </c>
      <c r="C565" s="72" t="s">
        <v>1017</v>
      </c>
      <c r="D565" s="71" t="s">
        <v>1018</v>
      </c>
      <c r="E565" s="73">
        <v>0</v>
      </c>
      <c r="F565" s="71">
        <v>1059.66</v>
      </c>
    </row>
    <row r="566" spans="1:6" s="4" customFormat="1" ht="13.5">
      <c r="A566" s="15">
        <v>563</v>
      </c>
      <c r="B566" s="71" t="s">
        <v>846</v>
      </c>
      <c r="C566" s="72" t="s">
        <v>1019</v>
      </c>
      <c r="D566" s="71">
        <v>712899907</v>
      </c>
      <c r="E566" s="73">
        <v>0</v>
      </c>
      <c r="F566" s="71">
        <v>403.68</v>
      </c>
    </row>
    <row r="567" spans="1:6" s="4" customFormat="1" ht="13.5">
      <c r="A567" s="15">
        <v>564</v>
      </c>
      <c r="B567" s="71" t="s">
        <v>846</v>
      </c>
      <c r="C567" s="72" t="s">
        <v>1020</v>
      </c>
      <c r="D567" s="71">
        <v>792510702</v>
      </c>
      <c r="E567" s="73">
        <v>0</v>
      </c>
      <c r="F567" s="71">
        <v>12442.9</v>
      </c>
    </row>
    <row r="568" spans="1:6" s="4" customFormat="1" ht="13.5">
      <c r="A568" s="15">
        <v>565</v>
      </c>
      <c r="B568" s="71" t="s">
        <v>846</v>
      </c>
      <c r="C568" s="72" t="s">
        <v>1021</v>
      </c>
      <c r="D568" s="71">
        <v>773631533</v>
      </c>
      <c r="E568" s="73">
        <v>0</v>
      </c>
      <c r="F568" s="71">
        <v>670</v>
      </c>
    </row>
    <row r="569" spans="1:6" s="4" customFormat="1" ht="13.5">
      <c r="A569" s="15">
        <v>566</v>
      </c>
      <c r="B569" s="71" t="s">
        <v>846</v>
      </c>
      <c r="C569" s="72" t="s">
        <v>1022</v>
      </c>
      <c r="D569" s="71" t="s">
        <v>1023</v>
      </c>
      <c r="E569" s="73">
        <v>0</v>
      </c>
      <c r="F569" s="71">
        <v>504.6</v>
      </c>
    </row>
    <row r="570" spans="1:6" s="4" customFormat="1" ht="13.5">
      <c r="A570" s="15">
        <v>567</v>
      </c>
      <c r="B570" s="71" t="s">
        <v>846</v>
      </c>
      <c r="C570" s="72" t="s">
        <v>1024</v>
      </c>
      <c r="D570" s="71">
        <v>663064005</v>
      </c>
      <c r="E570" s="73">
        <v>0</v>
      </c>
      <c r="F570" s="71">
        <v>252.3</v>
      </c>
    </row>
    <row r="571" spans="1:6" s="4" customFormat="1" ht="13.5">
      <c r="A571" s="15">
        <v>568</v>
      </c>
      <c r="B571" s="71" t="s">
        <v>846</v>
      </c>
      <c r="C571" s="72" t="s">
        <v>1025</v>
      </c>
      <c r="D571" s="71">
        <v>562693494</v>
      </c>
      <c r="E571" s="73">
        <v>0</v>
      </c>
      <c r="F571" s="71">
        <v>1076.48</v>
      </c>
    </row>
    <row r="572" spans="1:6" s="4" customFormat="1" ht="13.5">
      <c r="A572" s="15">
        <v>569</v>
      </c>
      <c r="B572" s="71" t="s">
        <v>846</v>
      </c>
      <c r="C572" s="72" t="s">
        <v>1026</v>
      </c>
      <c r="D572" s="71" t="s">
        <v>1027</v>
      </c>
      <c r="E572" s="73">
        <v>0</v>
      </c>
      <c r="F572" s="71">
        <v>448.66</v>
      </c>
    </row>
    <row r="573" spans="1:6" s="4" customFormat="1" ht="13.5">
      <c r="A573" s="15">
        <v>570</v>
      </c>
      <c r="B573" s="71" t="s">
        <v>846</v>
      </c>
      <c r="C573" s="72" t="s">
        <v>1028</v>
      </c>
      <c r="D573" s="71" t="s">
        <v>1029</v>
      </c>
      <c r="E573" s="73">
        <v>0</v>
      </c>
      <c r="F573" s="71">
        <v>660</v>
      </c>
    </row>
    <row r="574" spans="1:6" s="4" customFormat="1" ht="13.5">
      <c r="A574" s="15">
        <v>571</v>
      </c>
      <c r="B574" s="71" t="s">
        <v>846</v>
      </c>
      <c r="C574" s="72" t="s">
        <v>1030</v>
      </c>
      <c r="D574" s="71">
        <v>596111798</v>
      </c>
      <c r="E574" s="73">
        <v>0</v>
      </c>
      <c r="F574" s="71">
        <v>2876.51</v>
      </c>
    </row>
    <row r="575" spans="1:6" s="4" customFormat="1" ht="13.5">
      <c r="A575" s="15">
        <v>572</v>
      </c>
      <c r="B575" s="71" t="s">
        <v>846</v>
      </c>
      <c r="C575" s="72" t="s">
        <v>1031</v>
      </c>
      <c r="D575" s="71">
        <v>746697190</v>
      </c>
      <c r="E575" s="73">
        <v>0</v>
      </c>
      <c r="F575" s="71">
        <v>2331.36</v>
      </c>
    </row>
    <row r="576" spans="1:6" s="4" customFormat="1" ht="13.5">
      <c r="A576" s="15">
        <v>573</v>
      </c>
      <c r="B576" s="71" t="s">
        <v>846</v>
      </c>
      <c r="C576" s="72" t="s">
        <v>1032</v>
      </c>
      <c r="D576" s="71">
        <v>754816612</v>
      </c>
      <c r="E576" s="73">
        <v>0</v>
      </c>
      <c r="F576" s="71">
        <v>278.66</v>
      </c>
    </row>
    <row r="577" spans="1:6" s="4" customFormat="1" ht="13.5">
      <c r="A577" s="15">
        <v>574</v>
      </c>
      <c r="B577" s="71" t="s">
        <v>846</v>
      </c>
      <c r="C577" s="72" t="s">
        <v>1033</v>
      </c>
      <c r="D577" s="71">
        <v>780341200</v>
      </c>
      <c r="E577" s="73">
        <v>0</v>
      </c>
      <c r="F577" s="71">
        <v>2788.3</v>
      </c>
    </row>
    <row r="578" spans="1:6" s="4" customFormat="1" ht="13.5">
      <c r="A578" s="15">
        <v>575</v>
      </c>
      <c r="B578" s="71" t="s">
        <v>846</v>
      </c>
      <c r="C578" s="72" t="s">
        <v>1034</v>
      </c>
      <c r="D578" s="71">
        <v>341036781</v>
      </c>
      <c r="E578" s="73">
        <v>0</v>
      </c>
      <c r="F578" s="71">
        <v>4498</v>
      </c>
    </row>
    <row r="579" spans="1:6" s="4" customFormat="1" ht="13.5">
      <c r="A579" s="15">
        <v>576</v>
      </c>
      <c r="B579" s="71" t="s">
        <v>846</v>
      </c>
      <c r="C579" s="72" t="s">
        <v>1035</v>
      </c>
      <c r="D579" s="71">
        <v>780345607</v>
      </c>
      <c r="E579" s="73">
        <v>0</v>
      </c>
      <c r="F579" s="71">
        <v>33646.88</v>
      </c>
    </row>
    <row r="580" spans="1:6" s="4" customFormat="1" ht="13.5">
      <c r="A580" s="15">
        <v>577</v>
      </c>
      <c r="B580" s="71" t="s">
        <v>846</v>
      </c>
      <c r="C580" s="72" t="s">
        <v>1036</v>
      </c>
      <c r="D580" s="71">
        <v>758131813</v>
      </c>
      <c r="E580" s="73">
        <v>0</v>
      </c>
      <c r="F580" s="71">
        <v>1452.98</v>
      </c>
    </row>
    <row r="581" spans="1:6" s="4" customFormat="1" ht="13.5">
      <c r="A581" s="15">
        <v>578</v>
      </c>
      <c r="B581" s="71" t="s">
        <v>846</v>
      </c>
      <c r="C581" s="72" t="s">
        <v>1037</v>
      </c>
      <c r="D581" s="71" t="s">
        <v>1038</v>
      </c>
      <c r="E581" s="73">
        <v>0</v>
      </c>
      <c r="F581" s="71">
        <v>1138.24</v>
      </c>
    </row>
    <row r="582" spans="1:6" s="4" customFormat="1" ht="13.5">
      <c r="A582" s="15">
        <v>579</v>
      </c>
      <c r="B582" s="71" t="s">
        <v>846</v>
      </c>
      <c r="C582" s="72" t="s">
        <v>1039</v>
      </c>
      <c r="D582" s="71">
        <v>727515216</v>
      </c>
      <c r="E582" s="73">
        <v>0</v>
      </c>
      <c r="F582" s="71">
        <v>367.5</v>
      </c>
    </row>
    <row r="583" spans="1:6" s="4" customFormat="1" ht="13.5">
      <c r="A583" s="15">
        <v>580</v>
      </c>
      <c r="B583" s="71" t="s">
        <v>846</v>
      </c>
      <c r="C583" s="72" t="s">
        <v>1040</v>
      </c>
      <c r="D583" s="71">
        <v>300576677</v>
      </c>
      <c r="E583" s="73">
        <v>0</v>
      </c>
      <c r="F583" s="71">
        <v>2953.5</v>
      </c>
    </row>
    <row r="584" spans="1:6" s="4" customFormat="1" ht="13.5">
      <c r="A584" s="15">
        <v>581</v>
      </c>
      <c r="B584" s="71" t="s">
        <v>846</v>
      </c>
      <c r="C584" s="72" t="s">
        <v>1041</v>
      </c>
      <c r="D584" s="71">
        <v>300579050</v>
      </c>
      <c r="E584" s="73">
        <v>0</v>
      </c>
      <c r="F584" s="71">
        <v>438.56</v>
      </c>
    </row>
    <row r="585" spans="1:6" s="4" customFormat="1" ht="13.5">
      <c r="A585" s="15">
        <v>582</v>
      </c>
      <c r="B585" s="71" t="s">
        <v>846</v>
      </c>
      <c r="C585" s="72" t="s">
        <v>1042</v>
      </c>
      <c r="D585" s="71">
        <v>238791113</v>
      </c>
      <c r="E585" s="73">
        <v>0</v>
      </c>
      <c r="F585" s="71">
        <v>6236</v>
      </c>
    </row>
    <row r="586" spans="1:6" s="4" customFormat="1" ht="13.5">
      <c r="A586" s="15">
        <v>583</v>
      </c>
      <c r="B586" s="71" t="s">
        <v>846</v>
      </c>
      <c r="C586" s="72" t="s">
        <v>1043</v>
      </c>
      <c r="D586" s="71">
        <v>724458607</v>
      </c>
      <c r="E586" s="73">
        <v>0</v>
      </c>
      <c r="F586" s="71">
        <v>411.84</v>
      </c>
    </row>
    <row r="587" spans="1:6" s="4" customFormat="1" ht="13.5">
      <c r="A587" s="15">
        <v>584</v>
      </c>
      <c r="B587" s="71" t="s">
        <v>846</v>
      </c>
      <c r="C587" s="72" t="s">
        <v>1044</v>
      </c>
      <c r="D587" s="71">
        <v>239690074</v>
      </c>
      <c r="E587" s="73">
        <v>0</v>
      </c>
      <c r="F587" s="71">
        <v>11980.04</v>
      </c>
    </row>
    <row r="588" spans="1:6" s="4" customFormat="1" ht="13.5">
      <c r="A588" s="15">
        <v>585</v>
      </c>
      <c r="B588" s="71" t="s">
        <v>846</v>
      </c>
      <c r="C588" s="72" t="s">
        <v>1045</v>
      </c>
      <c r="D588" s="71">
        <v>777312679</v>
      </c>
      <c r="E588" s="73">
        <v>0</v>
      </c>
      <c r="F588" s="71">
        <v>1379.24</v>
      </c>
    </row>
    <row r="589" spans="1:6" s="4" customFormat="1" ht="13.5">
      <c r="A589" s="15">
        <v>586</v>
      </c>
      <c r="B589" s="71" t="s">
        <v>846</v>
      </c>
      <c r="C589" s="72" t="s">
        <v>1046</v>
      </c>
      <c r="D589" s="71">
        <v>328538074</v>
      </c>
      <c r="E589" s="73">
        <v>0</v>
      </c>
      <c r="F589" s="71">
        <v>899.62</v>
      </c>
    </row>
    <row r="590" spans="1:6" s="4" customFormat="1" ht="13.5">
      <c r="A590" s="15">
        <v>587</v>
      </c>
      <c r="B590" s="71" t="s">
        <v>846</v>
      </c>
      <c r="C590" s="72" t="s">
        <v>1047</v>
      </c>
      <c r="D590" s="71" t="s">
        <v>1048</v>
      </c>
      <c r="E590" s="73">
        <v>0</v>
      </c>
      <c r="F590" s="71">
        <v>1361.34</v>
      </c>
    </row>
    <row r="591" spans="1:6" s="4" customFormat="1" ht="13.5">
      <c r="A591" s="15">
        <v>588</v>
      </c>
      <c r="B591" s="71" t="s">
        <v>846</v>
      </c>
      <c r="C591" s="72" t="s">
        <v>1049</v>
      </c>
      <c r="D591" s="71" t="s">
        <v>1050</v>
      </c>
      <c r="E591" s="73">
        <v>0</v>
      </c>
      <c r="F591" s="71">
        <v>201.84</v>
      </c>
    </row>
    <row r="592" spans="1:6" s="4" customFormat="1" ht="13.5">
      <c r="A592" s="15">
        <v>589</v>
      </c>
      <c r="B592" s="71" t="s">
        <v>846</v>
      </c>
      <c r="C592" s="72" t="s">
        <v>1051</v>
      </c>
      <c r="D592" s="71">
        <v>351556254</v>
      </c>
      <c r="E592" s="73">
        <v>0</v>
      </c>
      <c r="F592" s="71">
        <v>2035.22</v>
      </c>
    </row>
    <row r="593" spans="1:6" s="4" customFormat="1" ht="13.5">
      <c r="A593" s="15">
        <v>590</v>
      </c>
      <c r="B593" s="71" t="s">
        <v>846</v>
      </c>
      <c r="C593" s="72" t="s">
        <v>1052</v>
      </c>
      <c r="D593" s="71">
        <v>663091409</v>
      </c>
      <c r="E593" s="73">
        <v>0</v>
      </c>
      <c r="F593" s="71">
        <v>805.48</v>
      </c>
    </row>
    <row r="594" spans="1:6" s="4" customFormat="1" ht="13.5">
      <c r="A594" s="15">
        <v>591</v>
      </c>
      <c r="B594" s="71" t="s">
        <v>846</v>
      </c>
      <c r="C594" s="72" t="s">
        <v>1053</v>
      </c>
      <c r="D594" s="71" t="s">
        <v>1054</v>
      </c>
      <c r="E594" s="73">
        <v>0</v>
      </c>
      <c r="F594" s="71">
        <v>403.68</v>
      </c>
    </row>
    <row r="595" spans="1:6" s="4" customFormat="1" ht="13.5">
      <c r="A595" s="15">
        <v>592</v>
      </c>
      <c r="B595" s="71" t="s">
        <v>846</v>
      </c>
      <c r="C595" s="72" t="s">
        <v>1055</v>
      </c>
      <c r="D595" s="71">
        <v>553433113</v>
      </c>
      <c r="E595" s="73">
        <v>0</v>
      </c>
      <c r="F595" s="71">
        <v>3471.4</v>
      </c>
    </row>
    <row r="596" spans="1:6" s="4" customFormat="1" ht="13.5">
      <c r="A596" s="15">
        <v>593</v>
      </c>
      <c r="B596" s="71" t="s">
        <v>846</v>
      </c>
      <c r="C596" s="72" t="s">
        <v>1056</v>
      </c>
      <c r="D596" s="71" t="s">
        <v>1057</v>
      </c>
      <c r="E596" s="73">
        <v>0.012</v>
      </c>
      <c r="F596" s="71">
        <v>18899.57</v>
      </c>
    </row>
    <row r="597" spans="1:6" s="4" customFormat="1" ht="13.5">
      <c r="A597" s="15">
        <v>594</v>
      </c>
      <c r="B597" s="71" t="s">
        <v>846</v>
      </c>
      <c r="C597" s="72" t="s">
        <v>1058</v>
      </c>
      <c r="D597" s="71">
        <v>69897856</v>
      </c>
      <c r="E597" s="73">
        <v>0</v>
      </c>
      <c r="F597" s="71">
        <v>1362.42</v>
      </c>
    </row>
    <row r="598" spans="1:6" s="4" customFormat="1" ht="13.5">
      <c r="A598" s="15">
        <v>595</v>
      </c>
      <c r="B598" s="71" t="s">
        <v>846</v>
      </c>
      <c r="C598" s="72" t="s">
        <v>1059</v>
      </c>
      <c r="D598" s="71">
        <v>300586461</v>
      </c>
      <c r="E598" s="73">
        <v>0</v>
      </c>
      <c r="F598" s="71">
        <v>1646.5</v>
      </c>
    </row>
    <row r="599" spans="1:6" s="4" customFormat="1" ht="13.5">
      <c r="A599" s="15">
        <v>596</v>
      </c>
      <c r="B599" s="71" t="s">
        <v>846</v>
      </c>
      <c r="C599" s="72" t="s">
        <v>1060</v>
      </c>
      <c r="D599" s="71" t="s">
        <v>1061</v>
      </c>
      <c r="E599" s="73">
        <v>0</v>
      </c>
      <c r="F599" s="71">
        <v>2825.76</v>
      </c>
    </row>
    <row r="600" spans="1:6" s="4" customFormat="1" ht="13.5">
      <c r="A600" s="15">
        <v>597</v>
      </c>
      <c r="B600" s="71" t="s">
        <v>846</v>
      </c>
      <c r="C600" s="72" t="s">
        <v>1062</v>
      </c>
      <c r="D600" s="71" t="s">
        <v>1063</v>
      </c>
      <c r="E600" s="73">
        <v>0</v>
      </c>
      <c r="F600" s="71">
        <v>3153.06</v>
      </c>
    </row>
    <row r="601" spans="1:6" s="4" customFormat="1" ht="13.5">
      <c r="A601" s="15">
        <v>598</v>
      </c>
      <c r="B601" s="71" t="s">
        <v>846</v>
      </c>
      <c r="C601" s="72" t="s">
        <v>1064</v>
      </c>
      <c r="D601" s="71" t="s">
        <v>1065</v>
      </c>
      <c r="E601" s="73">
        <v>0</v>
      </c>
      <c r="F601" s="71">
        <v>2152.96</v>
      </c>
    </row>
    <row r="602" spans="1:6" s="4" customFormat="1" ht="13.5">
      <c r="A602" s="15">
        <v>599</v>
      </c>
      <c r="B602" s="71" t="s">
        <v>846</v>
      </c>
      <c r="C602" s="72" t="s">
        <v>1066</v>
      </c>
      <c r="D602" s="71" t="s">
        <v>1067</v>
      </c>
      <c r="E602" s="73">
        <v>0</v>
      </c>
      <c r="F602" s="71">
        <v>665</v>
      </c>
    </row>
    <row r="603" spans="1:6" s="4" customFormat="1" ht="13.5">
      <c r="A603" s="15">
        <v>600</v>
      </c>
      <c r="B603" s="71" t="s">
        <v>846</v>
      </c>
      <c r="C603" s="72" t="s">
        <v>1068</v>
      </c>
      <c r="D603" s="71" t="s">
        <v>1069</v>
      </c>
      <c r="E603" s="73">
        <v>0</v>
      </c>
      <c r="F603" s="71">
        <v>201.84</v>
      </c>
    </row>
    <row r="604" spans="1:6" s="4" customFormat="1" ht="13.5">
      <c r="A604" s="15">
        <v>601</v>
      </c>
      <c r="B604" s="71" t="s">
        <v>846</v>
      </c>
      <c r="C604" s="72" t="s">
        <v>1070</v>
      </c>
      <c r="D604" s="71" t="s">
        <v>1071</v>
      </c>
      <c r="E604" s="73">
        <v>0</v>
      </c>
      <c r="F604" s="71">
        <v>3926.18</v>
      </c>
    </row>
    <row r="605" spans="1:6" s="4" customFormat="1" ht="13.5">
      <c r="A605" s="15">
        <v>602</v>
      </c>
      <c r="B605" s="71" t="s">
        <v>846</v>
      </c>
      <c r="C605" s="72" t="s">
        <v>1072</v>
      </c>
      <c r="D605" s="71" t="s">
        <v>1073</v>
      </c>
      <c r="E605" s="73">
        <v>0</v>
      </c>
      <c r="F605" s="71">
        <v>1652.56</v>
      </c>
    </row>
    <row r="606" spans="1:6" s="4" customFormat="1" ht="13.5">
      <c r="A606" s="15">
        <v>603</v>
      </c>
      <c r="B606" s="71" t="s">
        <v>846</v>
      </c>
      <c r="C606" s="72" t="s">
        <v>1074</v>
      </c>
      <c r="D606" s="71" t="s">
        <v>1075</v>
      </c>
      <c r="E606" s="73">
        <v>0</v>
      </c>
      <c r="F606" s="71">
        <v>70206.42</v>
      </c>
    </row>
    <row r="607" spans="1:6" s="4" customFormat="1" ht="13.5">
      <c r="A607" s="15">
        <v>604</v>
      </c>
      <c r="B607" s="45" t="s">
        <v>1076</v>
      </c>
      <c r="C607" s="74" t="s">
        <v>1077</v>
      </c>
      <c r="D607" s="37" t="s">
        <v>1078</v>
      </c>
      <c r="E607" s="19">
        <v>0</v>
      </c>
      <c r="F607" s="68">
        <v>824.18</v>
      </c>
    </row>
    <row r="608" spans="1:6" s="4" customFormat="1" ht="13.5">
      <c r="A608" s="15">
        <v>605</v>
      </c>
      <c r="B608" s="45" t="s">
        <v>1076</v>
      </c>
      <c r="C608" s="74" t="s">
        <v>1079</v>
      </c>
      <c r="D608" s="44" t="s">
        <v>1080</v>
      </c>
      <c r="E608" s="19">
        <v>0</v>
      </c>
      <c r="F608" s="68">
        <v>5042.88</v>
      </c>
    </row>
    <row r="609" spans="1:6" s="4" customFormat="1" ht="13.5">
      <c r="A609" s="15">
        <v>606</v>
      </c>
      <c r="B609" s="45" t="s">
        <v>1076</v>
      </c>
      <c r="C609" s="75" t="s">
        <v>1081</v>
      </c>
      <c r="D609" s="37" t="s">
        <v>1082</v>
      </c>
      <c r="E609" s="19">
        <v>0</v>
      </c>
      <c r="F609" s="70">
        <v>670.8</v>
      </c>
    </row>
    <row r="610" spans="1:6" s="4" customFormat="1" ht="13.5">
      <c r="A610" s="15">
        <v>607</v>
      </c>
      <c r="B610" s="45" t="s">
        <v>1076</v>
      </c>
      <c r="C610" s="74" t="s">
        <v>1083</v>
      </c>
      <c r="D610" s="44" t="s">
        <v>1084</v>
      </c>
      <c r="E610" s="19">
        <v>0</v>
      </c>
      <c r="F610" s="70">
        <v>837.74</v>
      </c>
    </row>
    <row r="611" spans="1:6" s="4" customFormat="1" ht="13.5">
      <c r="A611" s="15">
        <v>608</v>
      </c>
      <c r="B611" s="45" t="s">
        <v>1076</v>
      </c>
      <c r="C611" s="74" t="s">
        <v>1085</v>
      </c>
      <c r="D611" s="44" t="s">
        <v>1086</v>
      </c>
      <c r="E611" s="19">
        <v>0</v>
      </c>
      <c r="F611" s="68">
        <v>2539.82</v>
      </c>
    </row>
    <row r="612" spans="1:6" s="4" customFormat="1" ht="13.5">
      <c r="A612" s="15">
        <v>609</v>
      </c>
      <c r="B612" s="45" t="s">
        <v>1076</v>
      </c>
      <c r="C612" s="75" t="s">
        <v>1087</v>
      </c>
      <c r="D612" s="37" t="s">
        <v>1088</v>
      </c>
      <c r="E612" s="19">
        <v>0</v>
      </c>
      <c r="F612" s="68">
        <v>356.64</v>
      </c>
    </row>
    <row r="613" spans="1:6" s="4" customFormat="1" ht="13.5">
      <c r="A613" s="15">
        <v>610</v>
      </c>
      <c r="B613" s="45" t="s">
        <v>1076</v>
      </c>
      <c r="C613" s="74" t="s">
        <v>1089</v>
      </c>
      <c r="D613" s="44" t="s">
        <v>1090</v>
      </c>
      <c r="E613" s="19">
        <v>0</v>
      </c>
      <c r="F613" s="68">
        <v>237.64</v>
      </c>
    </row>
    <row r="614" spans="1:6" s="4" customFormat="1" ht="13.5">
      <c r="A614" s="15">
        <v>611</v>
      </c>
      <c r="B614" s="45" t="s">
        <v>1076</v>
      </c>
      <c r="C614" s="74" t="s">
        <v>1091</v>
      </c>
      <c r="D614" s="44" t="s">
        <v>1092</v>
      </c>
      <c r="E614" s="19">
        <v>0</v>
      </c>
      <c r="F614" s="68">
        <v>891.46</v>
      </c>
    </row>
    <row r="615" spans="1:6" s="4" customFormat="1" ht="13.5">
      <c r="A615" s="15">
        <v>612</v>
      </c>
      <c r="B615" s="45" t="s">
        <v>1076</v>
      </c>
      <c r="C615" s="74" t="s">
        <v>1093</v>
      </c>
      <c r="D615" s="44" t="s">
        <v>1094</v>
      </c>
      <c r="E615" s="19">
        <v>0</v>
      </c>
      <c r="F615" s="68">
        <v>958.74</v>
      </c>
    </row>
    <row r="616" spans="1:6" s="4" customFormat="1" ht="13.5">
      <c r="A616" s="15">
        <v>613</v>
      </c>
      <c r="B616" s="45" t="s">
        <v>1076</v>
      </c>
      <c r="C616" s="75" t="s">
        <v>1095</v>
      </c>
      <c r="D616" s="37" t="s">
        <v>1096</v>
      </c>
      <c r="E616" s="19">
        <v>0</v>
      </c>
      <c r="F616" s="68">
        <v>252.3</v>
      </c>
    </row>
    <row r="617" spans="1:6" s="4" customFormat="1" ht="13.5">
      <c r="A617" s="15">
        <v>614</v>
      </c>
      <c r="B617" s="45" t="s">
        <v>1076</v>
      </c>
      <c r="C617" s="75" t="s">
        <v>1097</v>
      </c>
      <c r="D617" s="37" t="s">
        <v>1098</v>
      </c>
      <c r="E617" s="19">
        <v>0</v>
      </c>
      <c r="F617" s="68">
        <v>320.26</v>
      </c>
    </row>
    <row r="618" spans="1:6" s="4" customFormat="1" ht="13.5">
      <c r="A618" s="15">
        <v>615</v>
      </c>
      <c r="B618" s="45" t="s">
        <v>1076</v>
      </c>
      <c r="C618" s="75" t="s">
        <v>1099</v>
      </c>
      <c r="D618" s="37" t="s">
        <v>1100</v>
      </c>
      <c r="E618" s="19">
        <v>0</v>
      </c>
      <c r="F618" s="68">
        <v>982.28</v>
      </c>
    </row>
    <row r="619" spans="1:6" s="4" customFormat="1" ht="13.5">
      <c r="A619" s="15">
        <v>616</v>
      </c>
      <c r="B619" s="45" t="s">
        <v>1076</v>
      </c>
      <c r="C619" s="75" t="s">
        <v>1101</v>
      </c>
      <c r="D619" s="37" t="s">
        <v>1102</v>
      </c>
      <c r="E619" s="19">
        <v>0</v>
      </c>
      <c r="F619" s="68">
        <v>3601.09</v>
      </c>
    </row>
    <row r="620" spans="1:6" s="4" customFormat="1" ht="13.5">
      <c r="A620" s="15">
        <v>617</v>
      </c>
      <c r="B620" s="45" t="s">
        <v>1076</v>
      </c>
      <c r="C620" s="75" t="s">
        <v>1103</v>
      </c>
      <c r="D620" s="37" t="s">
        <v>1104</v>
      </c>
      <c r="E620" s="19">
        <v>0</v>
      </c>
      <c r="F620" s="68">
        <v>974.46</v>
      </c>
    </row>
    <row r="621" spans="1:6" s="4" customFormat="1" ht="13.5">
      <c r="A621" s="15">
        <v>618</v>
      </c>
      <c r="B621" s="45" t="s">
        <v>1076</v>
      </c>
      <c r="C621" s="75" t="s">
        <v>1105</v>
      </c>
      <c r="D621" s="37" t="s">
        <v>1106</v>
      </c>
      <c r="E621" s="19">
        <v>0</v>
      </c>
      <c r="F621" s="68">
        <v>2422.08</v>
      </c>
    </row>
    <row r="622" spans="1:6" s="4" customFormat="1" ht="13.5">
      <c r="A622" s="15">
        <v>619</v>
      </c>
      <c r="B622" s="45" t="s">
        <v>1076</v>
      </c>
      <c r="C622" s="75" t="s">
        <v>1107</v>
      </c>
      <c r="D622" s="37" t="s">
        <v>1108</v>
      </c>
      <c r="E622" s="19">
        <v>0</v>
      </c>
      <c r="F622" s="68">
        <v>403.68</v>
      </c>
    </row>
    <row r="623" spans="1:6" s="4" customFormat="1" ht="13.5">
      <c r="A623" s="15">
        <v>620</v>
      </c>
      <c r="B623" s="45" t="s">
        <v>1076</v>
      </c>
      <c r="C623" s="75" t="s">
        <v>1109</v>
      </c>
      <c r="D623" s="37" t="s">
        <v>1110</v>
      </c>
      <c r="E623" s="19">
        <v>0</v>
      </c>
      <c r="F623" s="68">
        <v>222</v>
      </c>
    </row>
    <row r="624" spans="1:6" s="4" customFormat="1" ht="13.5">
      <c r="A624" s="15">
        <v>621</v>
      </c>
      <c r="B624" s="45" t="s">
        <v>1076</v>
      </c>
      <c r="C624" s="75" t="s">
        <v>1111</v>
      </c>
      <c r="D624" s="37" t="s">
        <v>1112</v>
      </c>
      <c r="E624" s="19">
        <v>0</v>
      </c>
      <c r="F624" s="68">
        <v>470.96</v>
      </c>
    </row>
    <row r="625" spans="1:6" s="4" customFormat="1" ht="13.5">
      <c r="A625" s="15">
        <v>622</v>
      </c>
      <c r="B625" s="45" t="s">
        <v>1076</v>
      </c>
      <c r="C625" s="75" t="s">
        <v>1113</v>
      </c>
      <c r="D625" s="37" t="s">
        <v>1114</v>
      </c>
      <c r="E625" s="19">
        <v>0</v>
      </c>
      <c r="F625" s="68">
        <v>210</v>
      </c>
    </row>
    <row r="626" spans="1:6" s="4" customFormat="1" ht="13.5">
      <c r="A626" s="15">
        <v>623</v>
      </c>
      <c r="B626" s="45" t="s">
        <v>1076</v>
      </c>
      <c r="C626" s="75" t="s">
        <v>1115</v>
      </c>
      <c r="D626" s="37" t="s">
        <v>1116</v>
      </c>
      <c r="E626" s="19">
        <v>0</v>
      </c>
      <c r="F626" s="68">
        <v>1369.58</v>
      </c>
    </row>
    <row r="627" spans="1:6" s="4" customFormat="1" ht="13.5">
      <c r="A627" s="15">
        <v>624</v>
      </c>
      <c r="B627" s="45" t="s">
        <v>1076</v>
      </c>
      <c r="C627" s="75" t="s">
        <v>1117</v>
      </c>
      <c r="D627" s="37" t="s">
        <v>1118</v>
      </c>
      <c r="E627" s="19">
        <v>0</v>
      </c>
      <c r="F627" s="68">
        <v>13612.6</v>
      </c>
    </row>
    <row r="628" spans="1:6" s="4" customFormat="1" ht="13.5">
      <c r="A628" s="15">
        <v>625</v>
      </c>
      <c r="B628" s="45" t="s">
        <v>1076</v>
      </c>
      <c r="C628" s="75" t="s">
        <v>1119</v>
      </c>
      <c r="D628" s="37" t="s">
        <v>1120</v>
      </c>
      <c r="E628" s="19">
        <v>0</v>
      </c>
      <c r="F628" s="68">
        <v>840</v>
      </c>
    </row>
    <row r="629" spans="1:6" s="4" customFormat="1" ht="13.5">
      <c r="A629" s="15">
        <v>626</v>
      </c>
      <c r="B629" s="45" t="s">
        <v>1076</v>
      </c>
      <c r="C629" s="75" t="s">
        <v>1121</v>
      </c>
      <c r="D629" s="37" t="s">
        <v>1122</v>
      </c>
      <c r="E629" s="19">
        <v>0</v>
      </c>
      <c r="F629" s="68">
        <v>1042.84</v>
      </c>
    </row>
    <row r="630" spans="1:6" s="4" customFormat="1" ht="13.5">
      <c r="A630" s="15">
        <v>627</v>
      </c>
      <c r="B630" s="45" t="s">
        <v>1076</v>
      </c>
      <c r="C630" s="75" t="s">
        <v>1123</v>
      </c>
      <c r="D630" s="37" t="s">
        <v>1124</v>
      </c>
      <c r="E630" s="19">
        <v>0</v>
      </c>
      <c r="F630" s="68">
        <v>437.32</v>
      </c>
    </row>
    <row r="631" spans="1:6" s="4" customFormat="1" ht="13.5">
      <c r="A631" s="15">
        <v>628</v>
      </c>
      <c r="B631" s="45" t="s">
        <v>1076</v>
      </c>
      <c r="C631" s="75" t="s">
        <v>1125</v>
      </c>
      <c r="D631" s="37" t="s">
        <v>1126</v>
      </c>
      <c r="E631" s="19">
        <v>0</v>
      </c>
      <c r="F631" s="68">
        <v>1700</v>
      </c>
    </row>
    <row r="632" spans="1:6" s="4" customFormat="1" ht="13.5">
      <c r="A632" s="15">
        <v>629</v>
      </c>
      <c r="B632" s="45" t="s">
        <v>1076</v>
      </c>
      <c r="C632" s="75" t="s">
        <v>1127</v>
      </c>
      <c r="D632" s="47" t="str">
        <f>"300477679"</f>
        <v>300477679</v>
      </c>
      <c r="E632" s="19">
        <v>0</v>
      </c>
      <c r="F632" s="68">
        <v>360</v>
      </c>
    </row>
    <row r="633" spans="1:6" s="4" customFormat="1" ht="13.5">
      <c r="A633" s="15">
        <v>630</v>
      </c>
      <c r="B633" s="45" t="s">
        <v>1076</v>
      </c>
      <c r="C633" s="75" t="s">
        <v>1128</v>
      </c>
      <c r="D633" s="37" t="s">
        <v>1129</v>
      </c>
      <c r="E633" s="19">
        <v>0</v>
      </c>
      <c r="F633" s="68">
        <v>625.56</v>
      </c>
    </row>
    <row r="634" spans="1:6" s="4" customFormat="1" ht="13.5">
      <c r="A634" s="15">
        <v>631</v>
      </c>
      <c r="B634" s="45" t="s">
        <v>1076</v>
      </c>
      <c r="C634" s="75" t="s">
        <v>1130</v>
      </c>
      <c r="D634" s="37" t="s">
        <v>1131</v>
      </c>
      <c r="E634" s="19">
        <v>0</v>
      </c>
      <c r="F634" s="68">
        <v>360</v>
      </c>
    </row>
    <row r="635" spans="1:6" s="4" customFormat="1" ht="13.5">
      <c r="A635" s="15">
        <v>632</v>
      </c>
      <c r="B635" s="45" t="s">
        <v>1076</v>
      </c>
      <c r="C635" s="75" t="s">
        <v>1132</v>
      </c>
      <c r="D635" s="37" t="s">
        <v>1133</v>
      </c>
      <c r="E635" s="19">
        <v>0</v>
      </c>
      <c r="F635" s="68">
        <v>528.1</v>
      </c>
    </row>
    <row r="636" spans="1:6" s="4" customFormat="1" ht="13.5">
      <c r="A636" s="15">
        <v>633</v>
      </c>
      <c r="B636" s="45" t="s">
        <v>1076</v>
      </c>
      <c r="C636" s="75" t="s">
        <v>1134</v>
      </c>
      <c r="D636" s="37" t="s">
        <v>1135</v>
      </c>
      <c r="E636" s="19">
        <v>0</v>
      </c>
      <c r="F636" s="68">
        <v>218.66</v>
      </c>
    </row>
    <row r="637" spans="1:6" s="4" customFormat="1" ht="13.5">
      <c r="A637" s="15">
        <v>634</v>
      </c>
      <c r="B637" s="45" t="s">
        <v>1076</v>
      </c>
      <c r="C637" s="75" t="s">
        <v>1136</v>
      </c>
      <c r="D637" s="37" t="s">
        <v>1137</v>
      </c>
      <c r="E637" s="19">
        <v>0</v>
      </c>
      <c r="F637" s="68">
        <v>4800.88</v>
      </c>
    </row>
    <row r="638" spans="1:6" s="4" customFormat="1" ht="13.5">
      <c r="A638" s="15">
        <v>635</v>
      </c>
      <c r="B638" s="45" t="s">
        <v>1076</v>
      </c>
      <c r="C638" s="75" t="s">
        <v>1138</v>
      </c>
      <c r="D638" s="37" t="s">
        <v>1139</v>
      </c>
      <c r="E638" s="19">
        <v>0</v>
      </c>
      <c r="F638" s="68">
        <v>961.58</v>
      </c>
    </row>
    <row r="639" spans="1:6" s="4" customFormat="1" ht="13.5">
      <c r="A639" s="15">
        <v>636</v>
      </c>
      <c r="B639" s="45" t="s">
        <v>1076</v>
      </c>
      <c r="C639" s="75" t="s">
        <v>1140</v>
      </c>
      <c r="D639" s="37" t="s">
        <v>1141</v>
      </c>
      <c r="E639" s="19">
        <v>0</v>
      </c>
      <c r="F639" s="68">
        <v>6982.58</v>
      </c>
    </row>
    <row r="640" spans="1:6" s="4" customFormat="1" ht="13.5">
      <c r="A640" s="15">
        <v>637</v>
      </c>
      <c r="B640" s="45" t="s">
        <v>1076</v>
      </c>
      <c r="C640" s="75" t="s">
        <v>1142</v>
      </c>
      <c r="D640" s="37" t="s">
        <v>1143</v>
      </c>
      <c r="E640" s="19">
        <v>0</v>
      </c>
      <c r="F640" s="68">
        <v>1819</v>
      </c>
    </row>
    <row r="641" spans="1:6" s="4" customFormat="1" ht="13.5">
      <c r="A641" s="15">
        <v>638</v>
      </c>
      <c r="B641" s="45" t="s">
        <v>1076</v>
      </c>
      <c r="C641" s="75" t="s">
        <v>1144</v>
      </c>
      <c r="D641" s="37" t="s">
        <v>1145</v>
      </c>
      <c r="E641" s="19">
        <v>0</v>
      </c>
      <c r="F641" s="68">
        <v>385.48</v>
      </c>
    </row>
    <row r="642" spans="1:6" s="4" customFormat="1" ht="13.5">
      <c r="A642" s="15">
        <v>639</v>
      </c>
      <c r="B642" s="45" t="s">
        <v>1076</v>
      </c>
      <c r="C642" s="75" t="s">
        <v>1146</v>
      </c>
      <c r="D642" s="37" t="s">
        <v>1147</v>
      </c>
      <c r="E642" s="19">
        <v>0</v>
      </c>
      <c r="F642" s="68">
        <v>4446.12</v>
      </c>
    </row>
    <row r="643" spans="1:6" s="4" customFormat="1" ht="13.5">
      <c r="A643" s="15">
        <v>640</v>
      </c>
      <c r="B643" s="45" t="s">
        <v>1076</v>
      </c>
      <c r="C643" s="75" t="s">
        <v>1148</v>
      </c>
      <c r="D643" s="37" t="s">
        <v>1149</v>
      </c>
      <c r="E643" s="19">
        <v>0</v>
      </c>
      <c r="F643" s="68">
        <v>1054.44</v>
      </c>
    </row>
    <row r="644" spans="1:6" s="4" customFormat="1" ht="13.5">
      <c r="A644" s="15">
        <v>641</v>
      </c>
      <c r="B644" s="45" t="s">
        <v>1076</v>
      </c>
      <c r="C644" s="75" t="s">
        <v>1150</v>
      </c>
      <c r="D644" s="37" t="s">
        <v>1151</v>
      </c>
      <c r="E644" s="19">
        <v>0</v>
      </c>
      <c r="F644" s="68">
        <v>11189.93</v>
      </c>
    </row>
    <row r="645" spans="1:6" s="4" customFormat="1" ht="13.5">
      <c r="A645" s="15">
        <v>642</v>
      </c>
      <c r="B645" s="45" t="s">
        <v>1076</v>
      </c>
      <c r="C645" s="75" t="s">
        <v>1152</v>
      </c>
      <c r="D645" s="37" t="s">
        <v>1153</v>
      </c>
      <c r="E645" s="19">
        <v>0</v>
      </c>
      <c r="F645" s="68">
        <v>1715.64</v>
      </c>
    </row>
    <row r="646" spans="1:6" s="4" customFormat="1" ht="13.5">
      <c r="A646" s="15">
        <v>643</v>
      </c>
      <c r="B646" s="45" t="s">
        <v>1076</v>
      </c>
      <c r="C646" s="75" t="s">
        <v>1154</v>
      </c>
      <c r="D646" s="37" t="s">
        <v>1155</v>
      </c>
      <c r="E646" s="19">
        <v>0</v>
      </c>
      <c r="F646" s="68">
        <v>1143.76</v>
      </c>
    </row>
    <row r="647" spans="1:6" s="4" customFormat="1" ht="13.5">
      <c r="A647" s="15">
        <v>644</v>
      </c>
      <c r="B647" s="45" t="s">
        <v>1076</v>
      </c>
      <c r="C647" s="75" t="s">
        <v>1156</v>
      </c>
      <c r="D647" s="37" t="s">
        <v>1157</v>
      </c>
      <c r="E647" s="19">
        <v>0</v>
      </c>
      <c r="F647" s="68">
        <v>1345.6</v>
      </c>
    </row>
    <row r="648" spans="1:6" s="4" customFormat="1" ht="13.5">
      <c r="A648" s="15">
        <v>645</v>
      </c>
      <c r="B648" s="45" t="s">
        <v>1076</v>
      </c>
      <c r="C648" s="75" t="s">
        <v>1158</v>
      </c>
      <c r="D648" s="37" t="s">
        <v>1159</v>
      </c>
      <c r="E648" s="19">
        <v>0</v>
      </c>
      <c r="F648" s="68">
        <v>605.52</v>
      </c>
    </row>
    <row r="649" spans="1:6" s="4" customFormat="1" ht="13.5">
      <c r="A649" s="15">
        <v>646</v>
      </c>
      <c r="B649" s="45" t="s">
        <v>1076</v>
      </c>
      <c r="C649" s="75" t="s">
        <v>1160</v>
      </c>
      <c r="D649" s="37" t="s">
        <v>1161</v>
      </c>
      <c r="E649" s="19">
        <v>0.0167</v>
      </c>
      <c r="F649" s="68">
        <v>75353.8</v>
      </c>
    </row>
    <row r="650" spans="1:6" s="4" customFormat="1" ht="13.5">
      <c r="A650" s="15">
        <v>647</v>
      </c>
      <c r="B650" s="45" t="s">
        <v>1076</v>
      </c>
      <c r="C650" s="75" t="s">
        <v>1162</v>
      </c>
      <c r="D650" s="37" t="s">
        <v>1163</v>
      </c>
      <c r="E650" s="19">
        <v>0</v>
      </c>
      <c r="F650" s="68">
        <v>300</v>
      </c>
    </row>
    <row r="651" spans="1:6" s="4" customFormat="1" ht="13.5">
      <c r="A651" s="15">
        <v>648</v>
      </c>
      <c r="B651" s="45" t="s">
        <v>1076</v>
      </c>
      <c r="C651" s="75" t="s">
        <v>1164</v>
      </c>
      <c r="D651" s="37" t="s">
        <v>1165</v>
      </c>
      <c r="E651" s="19">
        <v>0</v>
      </c>
      <c r="F651" s="68">
        <v>270</v>
      </c>
    </row>
    <row r="652" spans="1:6" s="4" customFormat="1" ht="13.5">
      <c r="A652" s="15">
        <v>649</v>
      </c>
      <c r="B652" s="45" t="s">
        <v>1076</v>
      </c>
      <c r="C652" s="75" t="s">
        <v>1166</v>
      </c>
      <c r="D652" s="37" t="s">
        <v>1167</v>
      </c>
      <c r="E652" s="19">
        <v>0</v>
      </c>
      <c r="F652" s="68">
        <v>730.52</v>
      </c>
    </row>
    <row r="653" spans="1:6" s="4" customFormat="1" ht="13.5">
      <c r="A653" s="15">
        <v>650</v>
      </c>
      <c r="B653" s="45" t="s">
        <v>1076</v>
      </c>
      <c r="C653" s="75" t="s">
        <v>1168</v>
      </c>
      <c r="D653" s="37" t="s">
        <v>1169</v>
      </c>
      <c r="E653" s="19">
        <v>0</v>
      </c>
      <c r="F653" s="68">
        <v>19091.07</v>
      </c>
    </row>
    <row r="654" spans="1:6" s="4" customFormat="1" ht="13.5">
      <c r="A654" s="15">
        <v>651</v>
      </c>
      <c r="B654" s="45" t="s">
        <v>1076</v>
      </c>
      <c r="C654" s="75" t="s">
        <v>1170</v>
      </c>
      <c r="D654" s="37" t="s">
        <v>1171</v>
      </c>
      <c r="E654" s="19">
        <v>0</v>
      </c>
      <c r="F654" s="68">
        <v>660</v>
      </c>
    </row>
    <row r="655" spans="1:6" s="4" customFormat="1" ht="13.5">
      <c r="A655" s="15">
        <v>652</v>
      </c>
      <c r="B655" s="45" t="s">
        <v>1076</v>
      </c>
      <c r="C655" s="75" t="s">
        <v>1172</v>
      </c>
      <c r="D655" s="37" t="s">
        <v>1173</v>
      </c>
      <c r="E655" s="19">
        <v>0</v>
      </c>
      <c r="F655" s="68">
        <v>23661.18</v>
      </c>
    </row>
    <row r="656" spans="1:6" s="4" customFormat="1" ht="13.5">
      <c r="A656" s="15">
        <v>653</v>
      </c>
      <c r="B656" s="45" t="s">
        <v>1076</v>
      </c>
      <c r="C656" s="75" t="s">
        <v>1174</v>
      </c>
      <c r="D656" s="37" t="s">
        <v>1175</v>
      </c>
      <c r="E656" s="19">
        <v>0</v>
      </c>
      <c r="F656" s="68">
        <v>3807.24</v>
      </c>
    </row>
    <row r="657" spans="1:6" s="4" customFormat="1" ht="13.5">
      <c r="A657" s="15">
        <v>654</v>
      </c>
      <c r="B657" s="16" t="s">
        <v>1176</v>
      </c>
      <c r="C657" s="29" t="s">
        <v>1177</v>
      </c>
      <c r="D657" s="30" t="s">
        <v>1178</v>
      </c>
      <c r="E657" s="25">
        <v>0</v>
      </c>
      <c r="F657" s="40">
        <v>1613.62</v>
      </c>
    </row>
    <row r="658" spans="1:6" s="4" customFormat="1" ht="13.5">
      <c r="A658" s="15">
        <v>655</v>
      </c>
      <c r="B658" s="16" t="s">
        <v>1176</v>
      </c>
      <c r="C658" s="29" t="s">
        <v>1179</v>
      </c>
      <c r="D658" s="30" t="s">
        <v>1180</v>
      </c>
      <c r="E658" s="25">
        <v>0</v>
      </c>
      <c r="F658" s="40">
        <v>403.68</v>
      </c>
    </row>
    <row r="659" spans="1:6" s="4" customFormat="1" ht="13.5">
      <c r="A659" s="15">
        <v>656</v>
      </c>
      <c r="B659" s="16" t="s">
        <v>1176</v>
      </c>
      <c r="C659" s="29" t="s">
        <v>1181</v>
      </c>
      <c r="D659" s="30" t="s">
        <v>1182</v>
      </c>
      <c r="E659" s="25">
        <v>0.037</v>
      </c>
      <c r="F659" s="40">
        <v>5431.86</v>
      </c>
    </row>
    <row r="660" spans="1:6" s="4" customFormat="1" ht="13.5">
      <c r="A660" s="15">
        <v>657</v>
      </c>
      <c r="B660" s="16" t="s">
        <v>1176</v>
      </c>
      <c r="C660" s="29" t="s">
        <v>1183</v>
      </c>
      <c r="D660" s="30" t="s">
        <v>1184</v>
      </c>
      <c r="E660" s="25">
        <v>0</v>
      </c>
      <c r="F660" s="40">
        <v>521.42</v>
      </c>
    </row>
    <row r="661" spans="1:6" s="4" customFormat="1" ht="13.5">
      <c r="A661" s="15">
        <v>658</v>
      </c>
      <c r="B661" s="16" t="s">
        <v>1176</v>
      </c>
      <c r="C661" s="29" t="s">
        <v>1185</v>
      </c>
      <c r="D661" s="30" t="s">
        <v>1186</v>
      </c>
      <c r="E661" s="25">
        <v>0</v>
      </c>
      <c r="F661" s="40">
        <v>1378.24</v>
      </c>
    </row>
    <row r="662" spans="1:6" s="4" customFormat="1" ht="13.5">
      <c r="A662" s="15">
        <v>659</v>
      </c>
      <c r="B662" s="16" t="s">
        <v>1176</v>
      </c>
      <c r="C662" s="29" t="s">
        <v>1187</v>
      </c>
      <c r="D662" s="30" t="s">
        <v>1188</v>
      </c>
      <c r="E662" s="25">
        <v>0</v>
      </c>
      <c r="F662" s="40">
        <v>1470.48</v>
      </c>
    </row>
    <row r="663" spans="1:6" s="4" customFormat="1" ht="13.5">
      <c r="A663" s="15">
        <v>660</v>
      </c>
      <c r="B663" s="16" t="s">
        <v>1176</v>
      </c>
      <c r="C663" s="29" t="s">
        <v>1189</v>
      </c>
      <c r="D663" s="30" t="s">
        <v>1190</v>
      </c>
      <c r="E663" s="25">
        <v>0</v>
      </c>
      <c r="F663" s="40">
        <v>1776.52</v>
      </c>
    </row>
    <row r="664" spans="1:6" s="4" customFormat="1" ht="13.5">
      <c r="A664" s="15">
        <v>661</v>
      </c>
      <c r="B664" s="16" t="s">
        <v>1176</v>
      </c>
      <c r="C664" s="29" t="s">
        <v>1191</v>
      </c>
      <c r="D664" s="30" t="s">
        <v>1192</v>
      </c>
      <c r="E664" s="25">
        <v>0</v>
      </c>
      <c r="F664" s="40">
        <v>2604.03</v>
      </c>
    </row>
    <row r="665" spans="1:6" s="4" customFormat="1" ht="13.5">
      <c r="A665" s="15">
        <v>662</v>
      </c>
      <c r="B665" s="16" t="s">
        <v>1176</v>
      </c>
      <c r="C665" s="29" t="s">
        <v>1193</v>
      </c>
      <c r="D665" s="30" t="s">
        <v>1194</v>
      </c>
      <c r="E665" s="25">
        <v>0</v>
      </c>
      <c r="F665" s="40">
        <v>57066.76</v>
      </c>
    </row>
    <row r="666" spans="1:6" s="4" customFormat="1" ht="13.5">
      <c r="A666" s="15">
        <v>663</v>
      </c>
      <c r="B666" s="16" t="s">
        <v>1176</v>
      </c>
      <c r="C666" s="29" t="s">
        <v>1195</v>
      </c>
      <c r="D666" s="30" t="s">
        <v>1196</v>
      </c>
      <c r="E666" s="25">
        <v>0</v>
      </c>
      <c r="F666" s="40">
        <v>201.84</v>
      </c>
    </row>
    <row r="667" spans="1:6" s="4" customFormat="1" ht="13.5">
      <c r="A667" s="15">
        <v>664</v>
      </c>
      <c r="B667" s="16" t="s">
        <v>1176</v>
      </c>
      <c r="C667" s="28" t="s">
        <v>1197</v>
      </c>
      <c r="D667" s="26" t="s">
        <v>1198</v>
      </c>
      <c r="E667" s="25">
        <v>0</v>
      </c>
      <c r="F667" s="40">
        <v>201.84</v>
      </c>
    </row>
    <row r="668" spans="1:6" s="4" customFormat="1" ht="13.5">
      <c r="A668" s="15">
        <v>665</v>
      </c>
      <c r="B668" s="16" t="s">
        <v>1176</v>
      </c>
      <c r="C668" s="28" t="s">
        <v>1199</v>
      </c>
      <c r="D668" s="26" t="s">
        <v>1200</v>
      </c>
      <c r="E668" s="25">
        <v>0</v>
      </c>
      <c r="F668" s="40">
        <v>403.68</v>
      </c>
    </row>
    <row r="669" spans="1:6" s="4" customFormat="1" ht="13.5">
      <c r="A669" s="15">
        <v>666</v>
      </c>
      <c r="B669" s="16" t="s">
        <v>1176</v>
      </c>
      <c r="C669" s="28" t="s">
        <v>1201</v>
      </c>
      <c r="D669" s="26">
        <f>61249141</f>
        <v>61249141</v>
      </c>
      <c r="E669" s="25">
        <v>0</v>
      </c>
      <c r="F669" s="40">
        <v>269.12</v>
      </c>
    </row>
    <row r="670" spans="1:6" s="4" customFormat="1" ht="13.5">
      <c r="A670" s="15">
        <v>667</v>
      </c>
      <c r="B670" s="16" t="s">
        <v>1176</v>
      </c>
      <c r="C670" s="28" t="s">
        <v>1202</v>
      </c>
      <c r="D670" s="26" t="s">
        <v>1203</v>
      </c>
      <c r="E670" s="25">
        <v>0</v>
      </c>
      <c r="F670" s="40">
        <v>201.84</v>
      </c>
    </row>
    <row r="671" spans="1:6" s="4" customFormat="1" ht="13.5">
      <c r="A671" s="15">
        <v>668</v>
      </c>
      <c r="B671" s="16" t="s">
        <v>1176</v>
      </c>
      <c r="C671" s="28" t="s">
        <v>1204</v>
      </c>
      <c r="D671" s="26" t="s">
        <v>1205</v>
      </c>
      <c r="E671" s="25">
        <v>0</v>
      </c>
      <c r="F671" s="40">
        <v>1160.58</v>
      </c>
    </row>
    <row r="672" spans="1:6" s="4" customFormat="1" ht="13.5">
      <c r="A672" s="15">
        <v>669</v>
      </c>
      <c r="B672" s="16" t="s">
        <v>1176</v>
      </c>
      <c r="C672" s="28" t="s">
        <v>1206</v>
      </c>
      <c r="D672" s="26">
        <f>758127769</f>
        <v>758127769</v>
      </c>
      <c r="E672" s="25">
        <v>0</v>
      </c>
      <c r="F672" s="40">
        <v>855.98</v>
      </c>
    </row>
    <row r="673" spans="1:6" s="4" customFormat="1" ht="13.5">
      <c r="A673" s="15">
        <v>670</v>
      </c>
      <c r="B673" s="16" t="s">
        <v>1176</v>
      </c>
      <c r="C673" s="28" t="s">
        <v>1207</v>
      </c>
      <c r="D673" s="26" t="s">
        <v>1208</v>
      </c>
      <c r="E673" s="25">
        <v>0</v>
      </c>
      <c r="F673" s="40">
        <v>437.32</v>
      </c>
    </row>
    <row r="674" spans="1:6" s="4" customFormat="1" ht="13.5">
      <c r="A674" s="15">
        <v>671</v>
      </c>
      <c r="B674" s="16" t="s">
        <v>1176</v>
      </c>
      <c r="C674" s="28" t="s">
        <v>1209</v>
      </c>
      <c r="D674" s="26">
        <f>583299429</f>
        <v>583299429</v>
      </c>
      <c r="E674" s="25">
        <v>0</v>
      </c>
      <c r="F674" s="40">
        <v>41096.5</v>
      </c>
    </row>
    <row r="675" spans="1:6" s="4" customFormat="1" ht="13.5">
      <c r="A675" s="15">
        <v>672</v>
      </c>
      <c r="B675" s="16" t="s">
        <v>1176</v>
      </c>
      <c r="C675" s="28" t="s">
        <v>1210</v>
      </c>
      <c r="D675" s="26">
        <f>562693224</f>
        <v>562693224</v>
      </c>
      <c r="E675" s="25">
        <v>0</v>
      </c>
      <c r="F675" s="40">
        <v>201.84</v>
      </c>
    </row>
    <row r="676" spans="1:6" s="4" customFormat="1" ht="13.5">
      <c r="A676" s="15">
        <v>673</v>
      </c>
      <c r="B676" s="16" t="s">
        <v>1176</v>
      </c>
      <c r="C676" s="28" t="s">
        <v>1211</v>
      </c>
      <c r="D676" s="26">
        <f>91586528</f>
        <v>91586528</v>
      </c>
      <c r="E676" s="25">
        <v>0</v>
      </c>
      <c r="F676" s="40">
        <v>437.32</v>
      </c>
    </row>
    <row r="677" spans="1:6" s="4" customFormat="1" ht="13.5">
      <c r="A677" s="15">
        <v>674</v>
      </c>
      <c r="B677" s="16" t="s">
        <v>1176</v>
      </c>
      <c r="C677" s="28" t="s">
        <v>1212</v>
      </c>
      <c r="D677" s="26">
        <f>687733955</f>
        <v>687733955</v>
      </c>
      <c r="E677" s="25">
        <v>0</v>
      </c>
      <c r="F677" s="40">
        <v>1160.58</v>
      </c>
    </row>
    <row r="678" spans="1:6" s="4" customFormat="1" ht="13.5">
      <c r="A678" s="15">
        <v>675</v>
      </c>
      <c r="B678" s="16" t="s">
        <v>1176</v>
      </c>
      <c r="C678" s="28" t="s">
        <v>1213</v>
      </c>
      <c r="D678" s="26">
        <f>749138503</f>
        <v>749138503</v>
      </c>
      <c r="E678" s="25">
        <v>0</v>
      </c>
      <c r="F678" s="40">
        <v>55526.71</v>
      </c>
    </row>
    <row r="679" spans="1:6" s="4" customFormat="1" ht="13.5">
      <c r="A679" s="15">
        <v>676</v>
      </c>
      <c r="B679" s="16" t="s">
        <v>1176</v>
      </c>
      <c r="C679" s="28" t="s">
        <v>1214</v>
      </c>
      <c r="D679" s="26">
        <f>69875788</f>
        <v>69875788</v>
      </c>
      <c r="E679" s="25">
        <v>0</v>
      </c>
      <c r="F679" s="40">
        <v>605.52</v>
      </c>
    </row>
    <row r="680" spans="1:6" s="4" customFormat="1" ht="13.5">
      <c r="A680" s="15">
        <v>677</v>
      </c>
      <c r="B680" s="16" t="s">
        <v>1176</v>
      </c>
      <c r="C680" s="28" t="s">
        <v>1215</v>
      </c>
      <c r="D680" s="26">
        <f>773645951</f>
        <v>773645951</v>
      </c>
      <c r="E680" s="25">
        <v>0</v>
      </c>
      <c r="F680" s="40">
        <v>992.38</v>
      </c>
    </row>
    <row r="681" spans="1:6" s="4" customFormat="1" ht="13.5">
      <c r="A681" s="15">
        <v>678</v>
      </c>
      <c r="B681" s="16" t="s">
        <v>1176</v>
      </c>
      <c r="C681" s="28" t="s">
        <v>1216</v>
      </c>
      <c r="D681" s="26">
        <f>300406395</f>
        <v>300406395</v>
      </c>
      <c r="E681" s="25">
        <v>0</v>
      </c>
      <c r="F681" s="40">
        <v>681.84</v>
      </c>
    </row>
    <row r="682" spans="1:6" s="4" customFormat="1" ht="13.5">
      <c r="A682" s="15">
        <v>679</v>
      </c>
      <c r="B682" s="16" t="s">
        <v>1176</v>
      </c>
      <c r="C682" s="28" t="s">
        <v>1217</v>
      </c>
      <c r="D682" s="26" t="s">
        <v>1218</v>
      </c>
      <c r="E682" s="25">
        <v>0</v>
      </c>
      <c r="F682" s="40">
        <v>201.84</v>
      </c>
    </row>
    <row r="683" spans="1:6" s="4" customFormat="1" ht="13.5">
      <c r="A683" s="15">
        <v>680</v>
      </c>
      <c r="B683" s="16" t="s">
        <v>1176</v>
      </c>
      <c r="C683" s="28" t="s">
        <v>1219</v>
      </c>
      <c r="D683" s="26">
        <f>91590041</f>
        <v>91590041</v>
      </c>
      <c r="E683" s="25">
        <v>0</v>
      </c>
      <c r="F683" s="40">
        <v>403.68</v>
      </c>
    </row>
    <row r="684" spans="1:6" s="4" customFormat="1" ht="13.5">
      <c r="A684" s="15">
        <v>681</v>
      </c>
      <c r="B684" s="16" t="s">
        <v>1176</v>
      </c>
      <c r="C684" s="28" t="s">
        <v>1220</v>
      </c>
      <c r="D684" s="26" t="s">
        <v>1221</v>
      </c>
      <c r="E684" s="25">
        <v>0.0833</v>
      </c>
      <c r="F684" s="40">
        <v>2337.98</v>
      </c>
    </row>
    <row r="685" spans="1:6" s="4" customFormat="1" ht="13.5">
      <c r="A685" s="15">
        <v>682</v>
      </c>
      <c r="B685" s="16" t="s">
        <v>1176</v>
      </c>
      <c r="C685" s="28" t="s">
        <v>1222</v>
      </c>
      <c r="D685" s="26">
        <f>783337661</f>
        <v>783337661</v>
      </c>
      <c r="E685" s="25">
        <v>0</v>
      </c>
      <c r="F685" s="40">
        <v>235.48</v>
      </c>
    </row>
    <row r="686" spans="1:6" s="4" customFormat="1" ht="13.5">
      <c r="A686" s="15">
        <v>683</v>
      </c>
      <c r="B686" s="16" t="s">
        <v>1176</v>
      </c>
      <c r="C686" s="28" t="s">
        <v>1223</v>
      </c>
      <c r="D686" s="26">
        <f>690681922</f>
        <v>690681922</v>
      </c>
      <c r="E686" s="25">
        <v>0</v>
      </c>
      <c r="F686" s="26">
        <v>1093.52</v>
      </c>
    </row>
    <row r="687" spans="1:6" s="4" customFormat="1" ht="13.5">
      <c r="A687" s="15">
        <v>684</v>
      </c>
      <c r="B687" s="16" t="s">
        <v>1176</v>
      </c>
      <c r="C687" s="28" t="s">
        <v>1224</v>
      </c>
      <c r="D687" s="26">
        <f>722986780</f>
        <v>722986780</v>
      </c>
      <c r="E687" s="25">
        <v>0</v>
      </c>
      <c r="F687" s="26">
        <v>21694.68</v>
      </c>
    </row>
    <row r="688" spans="1:6" s="4" customFormat="1" ht="13.5">
      <c r="A688" s="15">
        <v>685</v>
      </c>
      <c r="B688" s="16" t="s">
        <v>1176</v>
      </c>
      <c r="C688" s="28" t="s">
        <v>1225</v>
      </c>
      <c r="D688" s="26">
        <f>300488976</f>
        <v>300488976</v>
      </c>
      <c r="E688" s="25">
        <v>0</v>
      </c>
      <c r="F688" s="26">
        <v>756.9</v>
      </c>
    </row>
    <row r="689" spans="1:6" s="4" customFormat="1" ht="13.5">
      <c r="A689" s="15">
        <v>686</v>
      </c>
      <c r="B689" s="16" t="s">
        <v>1176</v>
      </c>
      <c r="C689" s="28" t="s">
        <v>1226</v>
      </c>
      <c r="D689" s="26">
        <f>694077271</f>
        <v>694077271</v>
      </c>
      <c r="E689" s="25">
        <v>0</v>
      </c>
      <c r="F689" s="26">
        <v>1328.78</v>
      </c>
    </row>
    <row r="690" spans="1:6" s="4" customFormat="1" ht="13.5">
      <c r="A690" s="15">
        <v>687</v>
      </c>
      <c r="B690" s="16" t="s">
        <v>1176</v>
      </c>
      <c r="C690" s="28" t="s">
        <v>1227</v>
      </c>
      <c r="D690" s="26">
        <f>351538531</f>
        <v>351538531</v>
      </c>
      <c r="E690" s="25">
        <v>0</v>
      </c>
      <c r="F690" s="26">
        <v>357</v>
      </c>
    </row>
    <row r="691" spans="1:6" s="4" customFormat="1" ht="13.5">
      <c r="A691" s="15">
        <v>688</v>
      </c>
      <c r="B691" s="16" t="s">
        <v>1176</v>
      </c>
      <c r="C691" s="28" t="s">
        <v>1228</v>
      </c>
      <c r="D691" s="26">
        <f>773630936</f>
        <v>773630936</v>
      </c>
      <c r="E691" s="25">
        <v>0</v>
      </c>
      <c r="F691" s="26">
        <v>462.3</v>
      </c>
    </row>
    <row r="692" spans="1:6" s="4" customFormat="1" ht="13.5">
      <c r="A692" s="15">
        <v>689</v>
      </c>
      <c r="B692" s="16" t="s">
        <v>1176</v>
      </c>
      <c r="C692" s="28" t="s">
        <v>1229</v>
      </c>
      <c r="D692" s="26">
        <f>69865897</f>
        <v>69865897</v>
      </c>
      <c r="E692" s="25">
        <v>0</v>
      </c>
      <c r="F692" s="26">
        <v>3043.95</v>
      </c>
    </row>
    <row r="693" spans="1:6" s="4" customFormat="1" ht="13.5">
      <c r="A693" s="15">
        <v>690</v>
      </c>
      <c r="B693" s="16" t="s">
        <v>1176</v>
      </c>
      <c r="C693" s="28" t="s">
        <v>1230</v>
      </c>
      <c r="D693" s="26" t="s">
        <v>1231</v>
      </c>
      <c r="E693" s="25">
        <v>0</v>
      </c>
      <c r="F693" s="26">
        <v>1160.58</v>
      </c>
    </row>
    <row r="694" spans="1:6" s="4" customFormat="1" ht="13.5">
      <c r="A694" s="15">
        <v>691</v>
      </c>
      <c r="B694" s="16" t="s">
        <v>1176</v>
      </c>
      <c r="C694" s="28" t="s">
        <v>1232</v>
      </c>
      <c r="D694" s="26" t="s">
        <v>1233</v>
      </c>
      <c r="E694" s="25">
        <v>0</v>
      </c>
      <c r="F694" s="26">
        <v>7726.67</v>
      </c>
    </row>
    <row r="695" spans="1:6" s="4" customFormat="1" ht="13.5">
      <c r="A695" s="15">
        <v>692</v>
      </c>
      <c r="B695" s="16" t="s">
        <v>1176</v>
      </c>
      <c r="C695" s="28" t="s">
        <v>1234</v>
      </c>
      <c r="D695" s="26">
        <f>783329223</f>
        <v>783329223</v>
      </c>
      <c r="E695" s="25">
        <v>0</v>
      </c>
      <c r="F695" s="26">
        <v>5141.4</v>
      </c>
    </row>
    <row r="696" spans="1:6" s="4" customFormat="1" ht="13.5">
      <c r="A696" s="15">
        <v>693</v>
      </c>
      <c r="B696" s="16" t="s">
        <v>1176</v>
      </c>
      <c r="C696" s="28" t="s">
        <v>1235</v>
      </c>
      <c r="D696" s="26">
        <f>103623753</f>
        <v>103623753</v>
      </c>
      <c r="E696" s="25">
        <v>0</v>
      </c>
      <c r="F696" s="26">
        <v>4687.66</v>
      </c>
    </row>
    <row r="697" spans="1:6" s="4" customFormat="1" ht="13.5">
      <c r="A697" s="15">
        <v>694</v>
      </c>
      <c r="B697" s="16" t="s">
        <v>1176</v>
      </c>
      <c r="C697" s="28" t="s">
        <v>1236</v>
      </c>
      <c r="D697" s="26" t="s">
        <v>1237</v>
      </c>
      <c r="E697" s="25">
        <v>0</v>
      </c>
      <c r="F697" s="26">
        <v>409.98</v>
      </c>
    </row>
    <row r="698" spans="1:6" s="4" customFormat="1" ht="13.5">
      <c r="A698" s="15">
        <v>695</v>
      </c>
      <c r="B698" s="16" t="s">
        <v>1176</v>
      </c>
      <c r="C698" s="28" t="s">
        <v>1238</v>
      </c>
      <c r="D698" s="26">
        <f>675972078</f>
        <v>675972078</v>
      </c>
      <c r="E698" s="25">
        <v>0</v>
      </c>
      <c r="F698" s="26">
        <v>689.62</v>
      </c>
    </row>
    <row r="699" spans="1:6" s="4" customFormat="1" ht="13.5">
      <c r="A699" s="15">
        <v>696</v>
      </c>
      <c r="B699" s="16" t="s">
        <v>1176</v>
      </c>
      <c r="C699" s="28" t="s">
        <v>1239</v>
      </c>
      <c r="D699" s="26">
        <f>735448754</f>
        <v>735448754</v>
      </c>
      <c r="E699" s="25">
        <v>0</v>
      </c>
      <c r="F699" s="26">
        <v>1581.08</v>
      </c>
    </row>
    <row r="700" spans="1:6" s="4" customFormat="1" ht="13.5">
      <c r="A700" s="15">
        <v>697</v>
      </c>
      <c r="B700" s="16" t="s">
        <v>1176</v>
      </c>
      <c r="C700" s="28" t="s">
        <v>1240</v>
      </c>
      <c r="D700" s="26">
        <f>671456172</f>
        <v>671456172</v>
      </c>
      <c r="E700" s="25">
        <v>0</v>
      </c>
      <c r="F700" s="26">
        <v>12390.5</v>
      </c>
    </row>
    <row r="701" spans="1:6" s="4" customFormat="1" ht="13.5">
      <c r="A701" s="15">
        <v>698</v>
      </c>
      <c r="B701" s="16" t="s">
        <v>1176</v>
      </c>
      <c r="C701" s="28" t="s">
        <v>1241</v>
      </c>
      <c r="D701" s="26">
        <f>559479147</f>
        <v>559479147</v>
      </c>
      <c r="E701" s="25">
        <v>0</v>
      </c>
      <c r="F701" s="26">
        <v>3044.42</v>
      </c>
    </row>
    <row r="702" spans="1:6" s="4" customFormat="1" ht="13.5">
      <c r="A702" s="15">
        <v>699</v>
      </c>
      <c r="B702" s="16" t="s">
        <v>1176</v>
      </c>
      <c r="C702" s="28" t="s">
        <v>1242</v>
      </c>
      <c r="D702" s="26">
        <f>725734140</f>
        <v>725734140</v>
      </c>
      <c r="E702" s="25">
        <v>0</v>
      </c>
      <c r="F702" s="26">
        <v>6161.52</v>
      </c>
    </row>
    <row r="703" spans="1:6" s="4" customFormat="1" ht="13.5">
      <c r="A703" s="15">
        <v>700</v>
      </c>
      <c r="B703" s="16" t="s">
        <v>1176</v>
      </c>
      <c r="C703" s="28" t="s">
        <v>1243</v>
      </c>
      <c r="D703" s="26" t="s">
        <v>1244</v>
      </c>
      <c r="E703" s="25">
        <v>0</v>
      </c>
      <c r="F703" s="26">
        <v>341.84</v>
      </c>
    </row>
    <row r="704" spans="1:6" s="4" customFormat="1" ht="13.5">
      <c r="A704" s="15">
        <v>701</v>
      </c>
      <c r="B704" s="16" t="s">
        <v>1176</v>
      </c>
      <c r="C704" s="28" t="s">
        <v>1245</v>
      </c>
      <c r="D704" s="26">
        <f>575137104</f>
        <v>575137104</v>
      </c>
      <c r="E704" s="25">
        <v>0</v>
      </c>
      <c r="F704" s="26">
        <v>454.14</v>
      </c>
    </row>
    <row r="705" spans="1:6" s="4" customFormat="1" ht="13.5">
      <c r="A705" s="15">
        <v>702</v>
      </c>
      <c r="B705" s="16" t="s">
        <v>1176</v>
      </c>
      <c r="C705" s="28" t="s">
        <v>1246</v>
      </c>
      <c r="D705" s="26">
        <f>663051175</f>
        <v>663051175</v>
      </c>
      <c r="E705" s="25">
        <v>0</v>
      </c>
      <c r="F705" s="26">
        <v>70573.81</v>
      </c>
    </row>
    <row r="706" spans="1:6" s="4" customFormat="1" ht="13.5">
      <c r="A706" s="15">
        <v>703</v>
      </c>
      <c r="B706" s="16" t="s">
        <v>1176</v>
      </c>
      <c r="C706" s="28" t="s">
        <v>1247</v>
      </c>
      <c r="D706" s="26">
        <f>75912776</f>
        <v>75912776</v>
      </c>
      <c r="E706" s="25">
        <v>0</v>
      </c>
      <c r="F706" s="26">
        <v>2061.28</v>
      </c>
    </row>
    <row r="707" spans="1:6" s="4" customFormat="1" ht="13.5">
      <c r="A707" s="15">
        <v>704</v>
      </c>
      <c r="B707" s="16" t="s">
        <v>1176</v>
      </c>
      <c r="C707" s="28" t="s">
        <v>1248</v>
      </c>
      <c r="D707" s="26">
        <f>103600340</f>
        <v>103600340</v>
      </c>
      <c r="E707" s="25">
        <v>0</v>
      </c>
      <c r="F707" s="26">
        <v>201.84</v>
      </c>
    </row>
    <row r="708" spans="1:6" s="4" customFormat="1" ht="13.5">
      <c r="A708" s="15">
        <v>705</v>
      </c>
      <c r="B708" s="16" t="s">
        <v>1176</v>
      </c>
      <c r="C708" s="28" t="s">
        <v>1249</v>
      </c>
      <c r="D708" s="26" t="s">
        <v>1250</v>
      </c>
      <c r="E708" s="25">
        <v>0</v>
      </c>
      <c r="F708" s="26">
        <v>2758.48</v>
      </c>
    </row>
    <row r="709" spans="1:6" s="4" customFormat="1" ht="13.5">
      <c r="A709" s="15">
        <v>706</v>
      </c>
      <c r="B709" s="16" t="s">
        <v>1176</v>
      </c>
      <c r="C709" s="28" t="s">
        <v>1251</v>
      </c>
      <c r="D709" s="26">
        <f>58712772</f>
        <v>58712772</v>
      </c>
      <c r="E709" s="25">
        <v>0</v>
      </c>
      <c r="F709" s="26">
        <v>605.52</v>
      </c>
    </row>
    <row r="710" spans="1:6" s="4" customFormat="1" ht="13.5">
      <c r="A710" s="15">
        <v>707</v>
      </c>
      <c r="B710" s="16" t="s">
        <v>1176</v>
      </c>
      <c r="C710" s="28" t="s">
        <v>1252</v>
      </c>
      <c r="D710" s="26" t="s">
        <v>1253</v>
      </c>
      <c r="E710" s="25">
        <v>0</v>
      </c>
      <c r="F710" s="26">
        <v>1194.22</v>
      </c>
    </row>
    <row r="711" spans="1:6" s="4" customFormat="1" ht="13.5">
      <c r="A711" s="15">
        <v>708</v>
      </c>
      <c r="B711" s="16" t="s">
        <v>1176</v>
      </c>
      <c r="C711" s="28" t="s">
        <v>1254</v>
      </c>
      <c r="D711" s="26">
        <f>328544001</f>
        <v>328544001</v>
      </c>
      <c r="E711" s="25">
        <v>0</v>
      </c>
      <c r="F711" s="26">
        <v>370.04</v>
      </c>
    </row>
    <row r="712" spans="1:6" s="4" customFormat="1" ht="13.5">
      <c r="A712" s="15">
        <v>709</v>
      </c>
      <c r="B712" s="16" t="s">
        <v>1176</v>
      </c>
      <c r="C712" s="28" t="s">
        <v>1255</v>
      </c>
      <c r="D712" s="26">
        <f>328547296</f>
        <v>328547296</v>
      </c>
      <c r="E712" s="25">
        <v>0</v>
      </c>
      <c r="F712" s="26">
        <v>294.1</v>
      </c>
    </row>
    <row r="713" spans="1:6" s="4" customFormat="1" ht="13.5">
      <c r="A713" s="15">
        <v>710</v>
      </c>
      <c r="B713" s="16" t="s">
        <v>1176</v>
      </c>
      <c r="C713" s="28" t="s">
        <v>1256</v>
      </c>
      <c r="D713" s="26" t="s">
        <v>1257</v>
      </c>
      <c r="E713" s="25">
        <v>0</v>
      </c>
      <c r="F713" s="26">
        <v>1728</v>
      </c>
    </row>
    <row r="714" spans="1:6" s="4" customFormat="1" ht="13.5">
      <c r="A714" s="15">
        <v>711</v>
      </c>
      <c r="B714" s="16" t="s">
        <v>1176</v>
      </c>
      <c r="C714" s="28" t="s">
        <v>1258</v>
      </c>
      <c r="D714" s="26">
        <f>93673924</f>
        <v>93673924</v>
      </c>
      <c r="E714" s="25">
        <v>0</v>
      </c>
      <c r="F714" s="26">
        <v>1076.48</v>
      </c>
    </row>
    <row r="715" spans="1:6" s="4" customFormat="1" ht="13.5">
      <c r="A715" s="15">
        <v>712</v>
      </c>
      <c r="B715" s="16" t="s">
        <v>1176</v>
      </c>
      <c r="C715" s="28" t="s">
        <v>1259</v>
      </c>
      <c r="D715" s="26">
        <f>64004203</f>
        <v>64004203</v>
      </c>
      <c r="E715" s="25">
        <v>0</v>
      </c>
      <c r="F715" s="26">
        <v>891.46</v>
      </c>
    </row>
    <row r="716" spans="1:6" s="4" customFormat="1" ht="13.5">
      <c r="A716" s="15">
        <v>713</v>
      </c>
      <c r="B716" s="16" t="s">
        <v>1176</v>
      </c>
      <c r="C716" s="28" t="s">
        <v>1260</v>
      </c>
      <c r="D716" s="26" t="s">
        <v>1261</v>
      </c>
      <c r="E716" s="25">
        <v>0</v>
      </c>
      <c r="F716" s="26">
        <v>2103.39</v>
      </c>
    </row>
    <row r="717" spans="1:6" s="4" customFormat="1" ht="13.5">
      <c r="A717" s="15">
        <v>714</v>
      </c>
      <c r="B717" s="16" t="s">
        <v>1176</v>
      </c>
      <c r="C717" s="28" t="s">
        <v>1262</v>
      </c>
      <c r="D717" s="26" t="s">
        <v>1263</v>
      </c>
      <c r="E717" s="25">
        <v>0</v>
      </c>
      <c r="F717" s="26">
        <v>5288.64</v>
      </c>
    </row>
    <row r="718" spans="1:6" s="4" customFormat="1" ht="13.5">
      <c r="A718" s="15">
        <v>715</v>
      </c>
      <c r="B718" s="16" t="s">
        <v>1176</v>
      </c>
      <c r="C718" s="28" t="s">
        <v>1264</v>
      </c>
      <c r="D718" s="26">
        <f>592943159</f>
        <v>592943159</v>
      </c>
      <c r="E718" s="25">
        <v>0</v>
      </c>
      <c r="F718" s="26">
        <v>689.62</v>
      </c>
    </row>
    <row r="719" spans="1:6" s="4" customFormat="1" ht="13.5">
      <c r="A719" s="15">
        <v>716</v>
      </c>
      <c r="B719" s="16" t="s">
        <v>1176</v>
      </c>
      <c r="C719" s="28" t="s">
        <v>1265</v>
      </c>
      <c r="D719" s="26">
        <f>660314160</f>
        <v>660314160</v>
      </c>
      <c r="E719" s="25">
        <v>0</v>
      </c>
      <c r="F719" s="26">
        <v>1121.84</v>
      </c>
    </row>
    <row r="720" spans="1:6" s="4" customFormat="1" ht="13.5">
      <c r="A720" s="15">
        <v>717</v>
      </c>
      <c r="B720" s="16" t="s">
        <v>1176</v>
      </c>
      <c r="C720" s="28" t="s">
        <v>1266</v>
      </c>
      <c r="D720" s="26">
        <f>55253443</f>
        <v>55253443</v>
      </c>
      <c r="E720" s="25">
        <v>0</v>
      </c>
      <c r="F720" s="26">
        <v>403.68</v>
      </c>
    </row>
    <row r="721" spans="1:6" s="4" customFormat="1" ht="13.5">
      <c r="A721" s="15">
        <v>718</v>
      </c>
      <c r="B721" s="16" t="s">
        <v>1176</v>
      </c>
      <c r="C721" s="28" t="s">
        <v>1267</v>
      </c>
      <c r="D721" s="26">
        <f>668829441</f>
        <v>668829441</v>
      </c>
      <c r="E721" s="25">
        <v>0</v>
      </c>
      <c r="F721" s="26">
        <v>403.68</v>
      </c>
    </row>
    <row r="722" spans="1:6" s="4" customFormat="1" ht="13.5">
      <c r="A722" s="15">
        <v>719</v>
      </c>
      <c r="B722" s="16" t="s">
        <v>1176</v>
      </c>
      <c r="C722" s="28" t="s">
        <v>1268</v>
      </c>
      <c r="D722" s="26">
        <f>83030845</f>
        <v>83030845</v>
      </c>
      <c r="E722" s="25">
        <v>0</v>
      </c>
      <c r="F722" s="26">
        <v>490</v>
      </c>
    </row>
    <row r="723" spans="1:6" s="4" customFormat="1" ht="13.5">
      <c r="A723" s="15">
        <v>720</v>
      </c>
      <c r="B723" s="16" t="s">
        <v>1176</v>
      </c>
      <c r="C723" s="28" t="s">
        <v>1269</v>
      </c>
      <c r="D723" s="26">
        <f>58736774</f>
        <v>58736774</v>
      </c>
      <c r="E723" s="25">
        <v>0</v>
      </c>
      <c r="F723" s="26">
        <v>927.8</v>
      </c>
    </row>
    <row r="724" spans="1:6" s="4" customFormat="1" ht="13.5">
      <c r="A724" s="15">
        <v>721</v>
      </c>
      <c r="B724" s="16" t="s">
        <v>1176</v>
      </c>
      <c r="C724" s="28" t="s">
        <v>1270</v>
      </c>
      <c r="D724" s="26" t="s">
        <v>1271</v>
      </c>
      <c r="E724" s="25">
        <v>0</v>
      </c>
      <c r="F724" s="26">
        <v>262.5</v>
      </c>
    </row>
    <row r="725" spans="1:6" s="4" customFormat="1" ht="13.5">
      <c r="A725" s="15">
        <v>722</v>
      </c>
      <c r="B725" s="16" t="s">
        <v>1176</v>
      </c>
      <c r="C725" s="28" t="s">
        <v>1272</v>
      </c>
      <c r="D725" s="26" t="s">
        <v>1273</v>
      </c>
      <c r="E725" s="25">
        <v>0</v>
      </c>
      <c r="F725" s="26">
        <v>1766.1</v>
      </c>
    </row>
    <row r="726" spans="1:6" s="4" customFormat="1" ht="13.5">
      <c r="A726" s="15">
        <v>723</v>
      </c>
      <c r="B726" s="16" t="s">
        <v>1176</v>
      </c>
      <c r="C726" s="28" t="s">
        <v>1274</v>
      </c>
      <c r="D726" s="26">
        <f>679437566</f>
        <v>679437566</v>
      </c>
      <c r="E726" s="25">
        <v>0</v>
      </c>
      <c r="F726" s="26">
        <v>403.68</v>
      </c>
    </row>
    <row r="727" spans="1:6" s="4" customFormat="1" ht="13.5">
      <c r="A727" s="15">
        <v>724</v>
      </c>
      <c r="B727" s="16" t="s">
        <v>1176</v>
      </c>
      <c r="C727" s="28" t="s">
        <v>1275</v>
      </c>
      <c r="D727" s="26">
        <f>341049697</f>
        <v>341049697</v>
      </c>
      <c r="E727" s="25">
        <v>0</v>
      </c>
      <c r="F727" s="26">
        <v>570.64</v>
      </c>
    </row>
    <row r="728" spans="1:6" s="4" customFormat="1" ht="13.5">
      <c r="A728" s="15">
        <v>725</v>
      </c>
      <c r="B728" s="16" t="s">
        <v>1176</v>
      </c>
      <c r="C728" s="28" t="s">
        <v>1276</v>
      </c>
      <c r="D728" s="26">
        <f>55273743</f>
        <v>55273743</v>
      </c>
      <c r="E728" s="25">
        <v>0</v>
      </c>
      <c r="F728" s="26">
        <v>403.68</v>
      </c>
    </row>
    <row r="729" spans="1:6" s="4" customFormat="1" ht="13.5">
      <c r="A729" s="15">
        <v>726</v>
      </c>
      <c r="B729" s="16" t="s">
        <v>1176</v>
      </c>
      <c r="C729" s="28" t="s">
        <v>1277</v>
      </c>
      <c r="D729" s="26" t="s">
        <v>1278</v>
      </c>
      <c r="E729" s="25">
        <v>0</v>
      </c>
      <c r="F729" s="26">
        <v>201.84</v>
      </c>
    </row>
    <row r="730" spans="1:6" s="4" customFormat="1" ht="13.5">
      <c r="A730" s="15">
        <v>727</v>
      </c>
      <c r="B730" s="16" t="s">
        <v>1176</v>
      </c>
      <c r="C730" s="28" t="s">
        <v>1279</v>
      </c>
      <c r="D730" s="26">
        <f>694074986</f>
        <v>694074986</v>
      </c>
      <c r="E730" s="25">
        <v>0</v>
      </c>
      <c r="F730" s="26">
        <v>643.68</v>
      </c>
    </row>
    <row r="731" spans="1:6" s="4" customFormat="1" ht="13.5">
      <c r="A731" s="15">
        <v>728</v>
      </c>
      <c r="B731" s="16" t="s">
        <v>1176</v>
      </c>
      <c r="C731" s="28" t="s">
        <v>1280</v>
      </c>
      <c r="D731" s="26">
        <f>681873463</f>
        <v>681873463</v>
      </c>
      <c r="E731" s="25">
        <v>0</v>
      </c>
      <c r="F731" s="26">
        <v>411.84</v>
      </c>
    </row>
    <row r="732" spans="1:6" s="4" customFormat="1" ht="13.5">
      <c r="A732" s="15">
        <v>729</v>
      </c>
      <c r="B732" s="16" t="s">
        <v>1176</v>
      </c>
      <c r="C732" s="28" t="s">
        <v>1281</v>
      </c>
      <c r="D732" s="26" t="s">
        <v>1282</v>
      </c>
      <c r="E732" s="25">
        <v>0</v>
      </c>
      <c r="F732" s="26">
        <v>201.84</v>
      </c>
    </row>
    <row r="733" spans="1:6" s="4" customFormat="1" ht="13.5">
      <c r="A733" s="15">
        <v>730</v>
      </c>
      <c r="B733" s="16" t="s">
        <v>1176</v>
      </c>
      <c r="C733" s="28" t="s">
        <v>1283</v>
      </c>
      <c r="D733" s="26">
        <f>600710305</f>
        <v>600710305</v>
      </c>
      <c r="E733" s="25">
        <v>0</v>
      </c>
      <c r="F733" s="26">
        <v>521.42</v>
      </c>
    </row>
    <row r="734" spans="1:6" s="4" customFormat="1" ht="13.5">
      <c r="A734" s="15">
        <v>731</v>
      </c>
      <c r="B734" s="16" t="s">
        <v>1176</v>
      </c>
      <c r="C734" s="28" t="s">
        <v>1284</v>
      </c>
      <c r="D734" s="26" t="s">
        <v>1285</v>
      </c>
      <c r="E734" s="25">
        <v>0</v>
      </c>
      <c r="F734" s="26">
        <v>201.84</v>
      </c>
    </row>
    <row r="735" spans="1:6" s="4" customFormat="1" ht="13.5">
      <c r="A735" s="15">
        <v>732</v>
      </c>
      <c r="B735" s="16" t="s">
        <v>1176</v>
      </c>
      <c r="C735" s="28" t="s">
        <v>1286</v>
      </c>
      <c r="D735" s="26">
        <f>69872886</f>
        <v>69872886</v>
      </c>
      <c r="E735" s="25">
        <v>0</v>
      </c>
      <c r="F735" s="26">
        <v>3878.54</v>
      </c>
    </row>
    <row r="736" spans="1:6" s="4" customFormat="1" ht="13.5">
      <c r="A736" s="15">
        <v>733</v>
      </c>
      <c r="B736" s="16" t="s">
        <v>1176</v>
      </c>
      <c r="C736" s="28" t="s">
        <v>1287</v>
      </c>
      <c r="D736" s="26">
        <f>73110243</f>
        <v>73110243</v>
      </c>
      <c r="E736" s="25">
        <v>0</v>
      </c>
      <c r="F736" s="26">
        <v>1606</v>
      </c>
    </row>
    <row r="737" spans="1:6" s="4" customFormat="1" ht="13.5">
      <c r="A737" s="15">
        <v>734</v>
      </c>
      <c r="B737" s="16" t="s">
        <v>1176</v>
      </c>
      <c r="C737" s="28" t="s">
        <v>1288</v>
      </c>
      <c r="D737" s="26">
        <f>328628862</f>
        <v>328628862</v>
      </c>
      <c r="E737" s="25">
        <v>0</v>
      </c>
      <c r="F737" s="26">
        <v>1506.02</v>
      </c>
    </row>
    <row r="738" spans="1:6" s="4" customFormat="1" ht="13.5">
      <c r="A738" s="15">
        <v>735</v>
      </c>
      <c r="B738" s="16" t="s">
        <v>1176</v>
      </c>
      <c r="C738" s="28" t="s">
        <v>1289</v>
      </c>
      <c r="D738" s="26">
        <f>741378940</f>
        <v>741378940</v>
      </c>
      <c r="E738" s="25">
        <v>0</v>
      </c>
      <c r="F738" s="26">
        <v>8060.09</v>
      </c>
    </row>
    <row r="739" spans="1:6" s="4" customFormat="1" ht="13.5">
      <c r="A739" s="15">
        <v>736</v>
      </c>
      <c r="B739" s="16" t="s">
        <v>1176</v>
      </c>
      <c r="C739" s="28" t="s">
        <v>1290</v>
      </c>
      <c r="D739" s="26">
        <f>103607091</f>
        <v>103607091</v>
      </c>
      <c r="E739" s="25">
        <v>0.0769</v>
      </c>
      <c r="F739" s="26">
        <v>3962.94</v>
      </c>
    </row>
    <row r="740" spans="1:6" s="4" customFormat="1" ht="13.5">
      <c r="A740" s="15">
        <v>737</v>
      </c>
      <c r="B740" s="16" t="s">
        <v>1176</v>
      </c>
      <c r="C740" s="28" t="s">
        <v>1291</v>
      </c>
      <c r="D740" s="26" t="s">
        <v>1292</v>
      </c>
      <c r="E740" s="25">
        <v>0</v>
      </c>
      <c r="F740" s="26">
        <v>52765.3</v>
      </c>
    </row>
    <row r="741" spans="1:6" s="4" customFormat="1" ht="13.5">
      <c r="A741" s="15">
        <v>738</v>
      </c>
      <c r="B741" s="16" t="s">
        <v>1176</v>
      </c>
      <c r="C741" s="28" t="s">
        <v>1293</v>
      </c>
      <c r="D741" s="26" t="s">
        <v>1294</v>
      </c>
      <c r="E741" s="25">
        <v>0</v>
      </c>
      <c r="F741" s="26">
        <v>1199.62</v>
      </c>
    </row>
    <row r="742" spans="1:6" s="4" customFormat="1" ht="13.5">
      <c r="A742" s="15">
        <v>739</v>
      </c>
      <c r="B742" s="16" t="s">
        <v>1176</v>
      </c>
      <c r="C742" s="28" t="s">
        <v>1295</v>
      </c>
      <c r="D742" s="26">
        <f>300429327</f>
        <v>300429327</v>
      </c>
      <c r="E742" s="25">
        <v>0</v>
      </c>
      <c r="F742" s="26">
        <v>1767.38</v>
      </c>
    </row>
    <row r="743" spans="1:6" s="4" customFormat="1" ht="13.5">
      <c r="A743" s="15">
        <v>740</v>
      </c>
      <c r="B743" s="16" t="s">
        <v>1176</v>
      </c>
      <c r="C743" s="28" t="s">
        <v>1296</v>
      </c>
      <c r="D743" s="26">
        <f>752235259</f>
        <v>752235259</v>
      </c>
      <c r="E743" s="25">
        <v>0</v>
      </c>
      <c r="F743" s="26">
        <v>958.74</v>
      </c>
    </row>
    <row r="744" spans="1:6" s="4" customFormat="1" ht="13.5">
      <c r="A744" s="15">
        <v>741</v>
      </c>
      <c r="B744" s="16" t="s">
        <v>1176</v>
      </c>
      <c r="C744" s="28" t="s">
        <v>1297</v>
      </c>
      <c r="D744" s="26" t="s">
        <v>1298</v>
      </c>
      <c r="E744" s="25">
        <v>0</v>
      </c>
      <c r="F744" s="26">
        <v>201.84</v>
      </c>
    </row>
    <row r="745" spans="1:6" s="4" customFormat="1" ht="13.5">
      <c r="A745" s="15">
        <v>742</v>
      </c>
      <c r="B745" s="16" t="s">
        <v>1176</v>
      </c>
      <c r="C745" s="28" t="s">
        <v>1299</v>
      </c>
      <c r="D745" s="26" t="s">
        <v>1300</v>
      </c>
      <c r="E745" s="25">
        <v>0</v>
      </c>
      <c r="F745" s="26">
        <v>201.84</v>
      </c>
    </row>
    <row r="746" spans="1:6" s="4" customFormat="1" ht="13.5">
      <c r="A746" s="15">
        <v>743</v>
      </c>
      <c r="B746" s="16" t="s">
        <v>1176</v>
      </c>
      <c r="C746" s="28" t="s">
        <v>1301</v>
      </c>
      <c r="D746" s="26">
        <f>52072866</f>
        <v>52072866</v>
      </c>
      <c r="E746" s="25">
        <v>0</v>
      </c>
      <c r="F746" s="26">
        <v>6679.98</v>
      </c>
    </row>
    <row r="747" spans="1:6" s="4" customFormat="1" ht="13.5">
      <c r="A747" s="15">
        <v>744</v>
      </c>
      <c r="B747" s="16" t="s">
        <v>1176</v>
      </c>
      <c r="C747" s="28" t="s">
        <v>1302</v>
      </c>
      <c r="D747" s="26">
        <f>783304018</f>
        <v>783304018</v>
      </c>
      <c r="E747" s="25">
        <v>0</v>
      </c>
      <c r="F747" s="26">
        <v>3504</v>
      </c>
    </row>
    <row r="748" spans="1:6" s="4" customFormat="1" ht="13.5">
      <c r="A748" s="15">
        <v>745</v>
      </c>
      <c r="B748" s="16" t="s">
        <v>1176</v>
      </c>
      <c r="C748" s="28" t="s">
        <v>1303</v>
      </c>
      <c r="D748" s="26">
        <f>103657304</f>
        <v>103657304</v>
      </c>
      <c r="E748" s="25">
        <v>0</v>
      </c>
      <c r="F748" s="26">
        <v>493.84</v>
      </c>
    </row>
    <row r="749" spans="1:6" s="4" customFormat="1" ht="13.5">
      <c r="A749" s="15">
        <v>746</v>
      </c>
      <c r="B749" s="16" t="s">
        <v>1176</v>
      </c>
      <c r="C749" s="28" t="s">
        <v>1304</v>
      </c>
      <c r="D749" s="26">
        <f>666116093</f>
        <v>666116093</v>
      </c>
      <c r="E749" s="25">
        <v>0</v>
      </c>
      <c r="F749" s="26">
        <v>8725.4</v>
      </c>
    </row>
    <row r="750" spans="1:6" s="4" customFormat="1" ht="13.5">
      <c r="A750" s="15">
        <v>747</v>
      </c>
      <c r="B750" s="16" t="s">
        <v>1176</v>
      </c>
      <c r="C750" s="28" t="s">
        <v>1305</v>
      </c>
      <c r="D750" s="26">
        <f>328529661</f>
        <v>328529661</v>
      </c>
      <c r="E750" s="25">
        <v>0</v>
      </c>
      <c r="F750" s="26">
        <v>403.68</v>
      </c>
    </row>
    <row r="751" spans="1:6" s="4" customFormat="1" ht="13.5">
      <c r="A751" s="15">
        <v>748</v>
      </c>
      <c r="B751" s="16" t="s">
        <v>1176</v>
      </c>
      <c r="C751" s="28" t="s">
        <v>1306</v>
      </c>
      <c r="D751" s="26">
        <f>88305764</f>
        <v>88305764</v>
      </c>
      <c r="E751" s="25">
        <v>0</v>
      </c>
      <c r="F751" s="26">
        <v>470.96</v>
      </c>
    </row>
    <row r="752" spans="1:6" s="4" customFormat="1" ht="13.5">
      <c r="A752" s="15">
        <v>749</v>
      </c>
      <c r="B752" s="16" t="s">
        <v>1176</v>
      </c>
      <c r="C752" s="28" t="s">
        <v>1307</v>
      </c>
      <c r="D752" s="26">
        <f>575113970</f>
        <v>575113970</v>
      </c>
      <c r="E752" s="25">
        <v>0</v>
      </c>
      <c r="F752" s="26">
        <v>1463.34</v>
      </c>
    </row>
    <row r="753" spans="1:6" s="4" customFormat="1" ht="13.5">
      <c r="A753" s="15">
        <v>750</v>
      </c>
      <c r="B753" s="16" t="s">
        <v>1176</v>
      </c>
      <c r="C753" s="28" t="s">
        <v>1308</v>
      </c>
      <c r="D753" s="26" t="s">
        <v>1309</v>
      </c>
      <c r="E753" s="25">
        <v>0</v>
      </c>
      <c r="F753" s="26">
        <v>201.84</v>
      </c>
    </row>
    <row r="754" spans="1:6" s="4" customFormat="1" ht="13.5">
      <c r="A754" s="15">
        <v>751</v>
      </c>
      <c r="B754" s="16" t="s">
        <v>1176</v>
      </c>
      <c r="C754" s="28" t="s">
        <v>1310</v>
      </c>
      <c r="D754" s="26">
        <f>79640667</f>
        <v>79640667</v>
      </c>
      <c r="E754" s="25">
        <v>0</v>
      </c>
      <c r="F754" s="26">
        <v>1328.78</v>
      </c>
    </row>
    <row r="755" spans="1:6" s="4" customFormat="1" ht="13.5">
      <c r="A755" s="15">
        <v>752</v>
      </c>
      <c r="B755" s="16" t="s">
        <v>1176</v>
      </c>
      <c r="C755" s="28" t="s">
        <v>1311</v>
      </c>
      <c r="D755" s="26" t="s">
        <v>1312</v>
      </c>
      <c r="E755" s="25">
        <v>0</v>
      </c>
      <c r="F755" s="26">
        <v>648</v>
      </c>
    </row>
    <row r="756" spans="1:6" s="4" customFormat="1" ht="13.5">
      <c r="A756" s="15">
        <v>753</v>
      </c>
      <c r="B756" s="16" t="s">
        <v>1176</v>
      </c>
      <c r="C756" s="28" t="s">
        <v>1313</v>
      </c>
      <c r="D756" s="26">
        <f>300606055</f>
        <v>300606055</v>
      </c>
      <c r="E756" s="25">
        <v>0</v>
      </c>
      <c r="F756" s="26">
        <v>1614.72</v>
      </c>
    </row>
    <row r="757" spans="1:6" s="4" customFormat="1" ht="13.5">
      <c r="A757" s="15">
        <v>754</v>
      </c>
      <c r="B757" s="16" t="s">
        <v>1176</v>
      </c>
      <c r="C757" s="28" t="s">
        <v>1314</v>
      </c>
      <c r="D757" s="26">
        <f>675991148</f>
        <v>675991148</v>
      </c>
      <c r="E757" s="25">
        <v>0</v>
      </c>
      <c r="F757" s="26">
        <v>2136.14</v>
      </c>
    </row>
    <row r="758" spans="1:6" s="4" customFormat="1" ht="13.5">
      <c r="A758" s="15">
        <v>755</v>
      </c>
      <c r="B758" s="16" t="s">
        <v>1176</v>
      </c>
      <c r="C758" s="28" t="s">
        <v>1315</v>
      </c>
      <c r="D758" s="26">
        <f>75939143</f>
        <v>75939143</v>
      </c>
      <c r="E758" s="25">
        <v>0</v>
      </c>
      <c r="F758" s="26">
        <v>824.18</v>
      </c>
    </row>
    <row r="759" spans="1:6" s="4" customFormat="1" ht="13.5">
      <c r="A759" s="15">
        <v>756</v>
      </c>
      <c r="B759" s="16" t="s">
        <v>1176</v>
      </c>
      <c r="C759" s="28" t="s">
        <v>1316</v>
      </c>
      <c r="D759" s="26">
        <f>61200196</f>
        <v>61200196</v>
      </c>
      <c r="E759" s="25">
        <v>0</v>
      </c>
      <c r="F759" s="26">
        <v>2203.42</v>
      </c>
    </row>
    <row r="760" spans="1:6" s="4" customFormat="1" ht="13.5">
      <c r="A760" s="15">
        <v>757</v>
      </c>
      <c r="B760" s="16" t="s">
        <v>1176</v>
      </c>
      <c r="C760" s="28" t="s">
        <v>1317</v>
      </c>
      <c r="D760" s="26" t="s">
        <v>1318</v>
      </c>
      <c r="E760" s="25">
        <v>0</v>
      </c>
      <c r="F760" s="26">
        <v>605.52</v>
      </c>
    </row>
    <row r="761" spans="1:6" s="4" customFormat="1" ht="13.5">
      <c r="A761" s="15">
        <v>758</v>
      </c>
      <c r="B761" s="16" t="s">
        <v>1176</v>
      </c>
      <c r="C761" s="28" t="s">
        <v>1319</v>
      </c>
      <c r="D761" s="26">
        <f>738490050</f>
        <v>738490050</v>
      </c>
      <c r="E761" s="25">
        <v>0</v>
      </c>
      <c r="F761" s="26">
        <v>201.84</v>
      </c>
    </row>
    <row r="762" spans="1:6" s="4" customFormat="1" ht="13.5">
      <c r="A762" s="15">
        <v>759</v>
      </c>
      <c r="B762" s="16" t="s">
        <v>1176</v>
      </c>
      <c r="C762" s="28" t="s">
        <v>1320</v>
      </c>
      <c r="D762" s="26" t="s">
        <v>1321</v>
      </c>
      <c r="E762" s="25">
        <v>0</v>
      </c>
      <c r="F762" s="26">
        <v>420</v>
      </c>
    </row>
    <row r="763" spans="1:6" s="4" customFormat="1" ht="13.5">
      <c r="A763" s="15">
        <v>760</v>
      </c>
      <c r="B763" s="16" t="s">
        <v>1176</v>
      </c>
      <c r="C763" s="28" t="s">
        <v>1322</v>
      </c>
      <c r="D763" s="26">
        <f>671463022</f>
        <v>671463022</v>
      </c>
      <c r="E763" s="25">
        <v>0</v>
      </c>
      <c r="F763" s="26">
        <v>750.3</v>
      </c>
    </row>
    <row r="764" spans="1:6" s="4" customFormat="1" ht="13.5">
      <c r="A764" s="15">
        <v>761</v>
      </c>
      <c r="B764" s="16" t="s">
        <v>1176</v>
      </c>
      <c r="C764" s="28" t="s">
        <v>1323</v>
      </c>
      <c r="D764" s="26">
        <f>578322356</f>
        <v>578322356</v>
      </c>
      <c r="E764" s="25">
        <v>0</v>
      </c>
      <c r="F764" s="26">
        <v>843.06</v>
      </c>
    </row>
  </sheetData>
  <sheetProtection/>
  <mergeCells count="2">
    <mergeCell ref="A1:F1"/>
    <mergeCell ref="A2:C2"/>
  </mergeCells>
  <conditionalFormatting sqref="C152">
    <cfRule type="expression" priority="88" dxfId="0" stopIfTrue="1">
      <formula>AND(COUNTIF($C$152,C152)&gt;1,NOT(ISBLANK(C152)))</formula>
    </cfRule>
  </conditionalFormatting>
  <conditionalFormatting sqref="C155">
    <cfRule type="expression" priority="79" dxfId="0" stopIfTrue="1">
      <formula>AND(COUNTIF($C$155,C155)&gt;1,NOT(ISBLANK(C155)))</formula>
    </cfRule>
  </conditionalFormatting>
  <conditionalFormatting sqref="C157">
    <cfRule type="expression" priority="86" dxfId="0" stopIfTrue="1">
      <formula>AND(COUNTIF($C$157,C157)&gt;1,NOT(ISBLANK(C157)))</formula>
    </cfRule>
  </conditionalFormatting>
  <conditionalFormatting sqref="C160">
    <cfRule type="expression" priority="85" dxfId="0" stopIfTrue="1">
      <formula>AND(COUNTIF($C$160,C160)&gt;1,NOT(ISBLANK(C160)))</formula>
    </cfRule>
  </conditionalFormatting>
  <conditionalFormatting sqref="C161">
    <cfRule type="expression" priority="84" dxfId="0" stopIfTrue="1">
      <formula>AND(COUNTIF($C$161,C161)&gt;1,NOT(ISBLANK(C161)))</formula>
    </cfRule>
  </conditionalFormatting>
  <conditionalFormatting sqref="C162">
    <cfRule type="expression" priority="83" dxfId="0" stopIfTrue="1">
      <formula>AND(COUNTIF($C$162,C162)&gt;1,NOT(ISBLANK(C162)))</formula>
    </cfRule>
  </conditionalFormatting>
  <conditionalFormatting sqref="C163">
    <cfRule type="expression" priority="82" dxfId="0" stopIfTrue="1">
      <formula>AND(COUNTIF($C$163,C163)&gt;1,NOT(ISBLANK(C163)))</formula>
    </cfRule>
  </conditionalFormatting>
  <conditionalFormatting sqref="C164">
    <cfRule type="expression" priority="81" dxfId="0" stopIfTrue="1">
      <formula>AND(COUNTIF($C$164,C164)&gt;1,NOT(ISBLANK(C164)))</formula>
    </cfRule>
  </conditionalFormatting>
  <conditionalFormatting sqref="C165">
    <cfRule type="expression" priority="80" dxfId="0" stopIfTrue="1">
      <formula>AND(COUNTIF($C$165,C165)&gt;1,NOT(ISBLANK(C165)))</formula>
    </cfRule>
  </conditionalFormatting>
  <conditionalFormatting sqref="C286">
    <cfRule type="expression" priority="28" dxfId="0" stopIfTrue="1">
      <formula>AND(COUNTIF($C$286,C286)&gt;1,NOT(ISBLANK(C286)))</formula>
    </cfRule>
  </conditionalFormatting>
  <conditionalFormatting sqref="C294">
    <cfRule type="expression" priority="50" dxfId="0" stopIfTrue="1">
      <formula>AND(COUNTIF($C$294,C294)&gt;1,NOT(ISBLANK(C294)))</formula>
    </cfRule>
  </conditionalFormatting>
  <conditionalFormatting sqref="C295">
    <cfRule type="expression" priority="74" dxfId="0" stopIfTrue="1">
      <formula>AND(COUNTIF($C$295,C295)&gt;1,NOT(ISBLANK(C295)))</formula>
    </cfRule>
  </conditionalFormatting>
  <conditionalFormatting sqref="C381">
    <cfRule type="expression" priority="13" dxfId="0" stopIfTrue="1">
      <formula>AND(COUNTIF($C$381,C381)&gt;1,NOT(ISBLANK(C381)))</formula>
    </cfRule>
  </conditionalFormatting>
  <conditionalFormatting sqref="C385">
    <cfRule type="expression" priority="33" dxfId="0" stopIfTrue="1">
      <formula>AND(COUNTIF($C$385,C385)&gt;1,NOT(ISBLANK(C385)))</formula>
    </cfRule>
  </conditionalFormatting>
  <conditionalFormatting sqref="C387">
    <cfRule type="expression" priority="51" dxfId="0" stopIfTrue="1">
      <formula>AND(COUNTIF($C$387,C387)&gt;1,NOT(ISBLANK(C387)))</formula>
    </cfRule>
  </conditionalFormatting>
  <conditionalFormatting sqref="C388">
    <cfRule type="expression" priority="4" dxfId="0" stopIfTrue="1">
      <formula>AND(COUNTIF($C$388,C388)&gt;1,NOT(ISBLANK(C388)))</formula>
    </cfRule>
  </conditionalFormatting>
  <conditionalFormatting sqref="C153:C155">
    <cfRule type="expression" priority="87" dxfId="0" stopIfTrue="1">
      <formula>AND(COUNTIF($C$153:$C$155,C153)&gt;1,NOT(ISBLANK(C153)))</formula>
    </cfRule>
  </conditionalFormatting>
  <conditionalFormatting sqref="C154:C162">
    <cfRule type="expression" priority="94" dxfId="0" stopIfTrue="1">
      <formula>AND(COUNTIF($C$154:$C$162,C154)&gt;1,NOT(ISBLANK(C154)))</formula>
    </cfRule>
  </conditionalFormatting>
  <conditionalFormatting sqref="C154:C159">
    <cfRule type="expression" priority="91" dxfId="0" stopIfTrue="1">
      <formula>AND(COUNTIF($C$154:$C$159,C154)&gt;1,NOT(ISBLANK(C154)))</formula>
    </cfRule>
  </conditionalFormatting>
  <conditionalFormatting sqref="C156:C160">
    <cfRule type="expression" priority="95" dxfId="0" stopIfTrue="1">
      <formula>AND(COUNTIF($C$156:$C$160,C156)&gt;1,NOT(ISBLANK(C156)))</formula>
    </cfRule>
  </conditionalFormatting>
  <conditionalFormatting sqref="C159:C166">
    <cfRule type="expression" priority="90" dxfId="0" stopIfTrue="1">
      <formula>AND(COUNTIF($C$159:$C$166,C159)&gt;1,NOT(ISBLANK(C159)))</formula>
    </cfRule>
  </conditionalFormatting>
  <conditionalFormatting sqref="C223:C261">
    <cfRule type="expression" priority="78" dxfId="0" stopIfTrue="1">
      <formula>AND(COUNTIF($C$223:$C$261,C223)&gt;1,NOT(ISBLANK(C223)))</formula>
    </cfRule>
  </conditionalFormatting>
  <conditionalFormatting sqref="C223:C242">
    <cfRule type="expression" priority="61" dxfId="0" stopIfTrue="1">
      <formula>AND(COUNTIF($C$223:$C$242,C223)&gt;1,NOT(ISBLANK(C223)))</formula>
    </cfRule>
  </conditionalFormatting>
  <conditionalFormatting sqref="C223:C240">
    <cfRule type="expression" priority="32" dxfId="0" stopIfTrue="1">
      <formula>AND(COUNTIF($C$223:$C$240,C223)&gt;1,NOT(ISBLANK(C223)))</formula>
    </cfRule>
  </conditionalFormatting>
  <conditionalFormatting sqref="C241:C256">
    <cfRule type="expression" priority="30" dxfId="0" stopIfTrue="1">
      <formula>AND(COUNTIF($C$241:$C$256,C241)&gt;1,NOT(ISBLANK(C241)))</formula>
    </cfRule>
  </conditionalFormatting>
  <conditionalFormatting sqref="C243:C261">
    <cfRule type="expression" priority="77" dxfId="0" stopIfTrue="1">
      <formula>AND(COUNTIF($C$243:$C$261,C243)&gt;1,NOT(ISBLANK(C243)))</formula>
    </cfRule>
  </conditionalFormatting>
  <conditionalFormatting sqref="C243:C262">
    <cfRule type="expression" priority="60" dxfId="0" stopIfTrue="1">
      <formula>AND(COUNTIF($C$243:$C$262,C243)&gt;1,NOT(ISBLANK(C243)))</formula>
    </cfRule>
  </conditionalFormatting>
  <conditionalFormatting sqref="C257:C276">
    <cfRule type="expression" priority="29" dxfId="0" stopIfTrue="1">
      <formula>AND(COUNTIF($C$257:$C$276,C257)&gt;1,NOT(ISBLANK(C257)))</formula>
    </cfRule>
  </conditionalFormatting>
  <conditionalFormatting sqref="C262:C294">
    <cfRule type="expression" priority="76" dxfId="0" stopIfTrue="1">
      <formula>AND(COUNTIF($C$262:$C$294,C262)&gt;1,NOT(ISBLANK(C262)))</formula>
    </cfRule>
  </conditionalFormatting>
  <conditionalFormatting sqref="C262:C293">
    <cfRule type="expression" priority="24" dxfId="0" stopIfTrue="1">
      <formula>AND(COUNTIF($C$262:$C$293,C262)&gt;1,NOT(ISBLANK(C262)))</formula>
    </cfRule>
  </conditionalFormatting>
  <conditionalFormatting sqref="C263:C280">
    <cfRule type="expression" priority="59" dxfId="0" stopIfTrue="1">
      <formula>AND(COUNTIF($C$263:$C$280,C263)&gt;1,NOT(ISBLANK(C263)))</formula>
    </cfRule>
  </conditionalFormatting>
  <conditionalFormatting sqref="C277:C285">
    <cfRule type="expression" priority="31" dxfId="0" stopIfTrue="1">
      <formula>AND(COUNTIF($C$277:$C$285,C277)&gt;1,NOT(ISBLANK(C277)))</formula>
    </cfRule>
  </conditionalFormatting>
  <conditionalFormatting sqref="C279:C294">
    <cfRule type="expression" priority="75" dxfId="0" stopIfTrue="1">
      <formula>AND(COUNTIF($C$279:$C$294,C279)&gt;1,NOT(ISBLANK(C279)))</formula>
    </cfRule>
  </conditionalFormatting>
  <conditionalFormatting sqref="C279:C293">
    <cfRule type="expression" priority="23" dxfId="0" stopIfTrue="1">
      <formula>AND(COUNTIF($C$279:$C$293,C279)&gt;1,NOT(ISBLANK(C279)))</formula>
    </cfRule>
  </conditionalFormatting>
  <conditionalFormatting sqref="C281:C297">
    <cfRule type="expression" priority="58" dxfId="0" stopIfTrue="1">
      <formula>AND(COUNTIF($C$281:$C$297,C281)&gt;1,NOT(ISBLANK(C281)))</formula>
    </cfRule>
  </conditionalFormatting>
  <conditionalFormatting sqref="C281:C296">
    <cfRule type="expression" priority="22" dxfId="0" stopIfTrue="1">
      <formula>AND(COUNTIF($C$281:$C$296,C281)&gt;1,NOT(ISBLANK(C281)))</formula>
    </cfRule>
  </conditionalFormatting>
  <conditionalFormatting sqref="C287:C302">
    <cfRule type="expression" priority="21" dxfId="0" stopIfTrue="1">
      <formula>AND(COUNTIF($C$287:$C$302,C287)&gt;1,NOT(ISBLANK(C287)))</formula>
    </cfRule>
  </conditionalFormatting>
  <conditionalFormatting sqref="C295:C301">
    <cfRule type="expression" priority="26" dxfId="0" stopIfTrue="1">
      <formula>AND(COUNTIF($C$295:$C$301,C295)&gt;1,NOT(ISBLANK(C295)))</formula>
    </cfRule>
  </conditionalFormatting>
  <conditionalFormatting sqref="C296:C303">
    <cfRule type="expression" priority="73" dxfId="0" stopIfTrue="1">
      <formula>AND(COUNTIF($C$296:$C$303,C296)&gt;1,NOT(ISBLANK(C296)))</formula>
    </cfRule>
  </conditionalFormatting>
  <conditionalFormatting sqref="C297:C314">
    <cfRule type="expression" priority="25" dxfId="0" stopIfTrue="1">
      <formula>AND(COUNTIF($C$297:$C$314,C297)&gt;1,NOT(ISBLANK(C297)))</formula>
    </cfRule>
  </conditionalFormatting>
  <conditionalFormatting sqref="C298:C316">
    <cfRule type="expression" priority="57" dxfId="0" stopIfTrue="1">
      <formula>AND(COUNTIF($C$298:$C$316,C298)&gt;1,NOT(ISBLANK(C298)))</formula>
    </cfRule>
  </conditionalFormatting>
  <conditionalFormatting sqref="C302:C310">
    <cfRule type="expression" priority="49" dxfId="0" stopIfTrue="1">
      <formula>AND(COUNTIF($C$302:$C$310,C302)&gt;1,NOT(ISBLANK(C302)))</formula>
    </cfRule>
  </conditionalFormatting>
  <conditionalFormatting sqref="C303:C380">
    <cfRule type="expression" priority="27" dxfId="0" stopIfTrue="1">
      <formula>AND(COUNTIF($C$303:$C$380,C303)&gt;1,NOT(ISBLANK(C303)))</formula>
    </cfRule>
  </conditionalFormatting>
  <conditionalFormatting sqref="C304:C312">
    <cfRule type="expression" priority="72" dxfId="0" stopIfTrue="1">
      <formula>AND(COUNTIF($C$304:$C$312,C304)&gt;1,NOT(ISBLANK(C304)))</formula>
    </cfRule>
  </conditionalFormatting>
  <conditionalFormatting sqref="C311:C322">
    <cfRule type="expression" priority="47" dxfId="0" stopIfTrue="1">
      <formula>AND(COUNTIF($C$311:$C$322,C311)&gt;1,NOT(ISBLANK(C311)))</formula>
    </cfRule>
    <cfRule type="expression" priority="48" dxfId="0" stopIfTrue="1">
      <formula>AND(COUNTIF($C$311:$C$322,C311)&gt;1,NOT(ISBLANK(C311)))</formula>
    </cfRule>
  </conditionalFormatting>
  <conditionalFormatting sqref="C311:C328">
    <cfRule type="expression" priority="18" dxfId="0" stopIfTrue="1">
      <formula>AND(COUNTIF($C$311:$C$328,C311)&gt;1,NOT(ISBLANK(C311)))</formula>
    </cfRule>
  </conditionalFormatting>
  <conditionalFormatting sqref="C313:C324">
    <cfRule type="expression" priority="70" dxfId="0" stopIfTrue="1">
      <formula>AND(COUNTIF($C$313:$C$324,C313)&gt;1,NOT(ISBLANK(C313)))</formula>
    </cfRule>
    <cfRule type="expression" priority="71" dxfId="0" stopIfTrue="1">
      <formula>AND(COUNTIF($C$313:$C$324,C313)&gt;1,NOT(ISBLANK(C313)))</formula>
    </cfRule>
  </conditionalFormatting>
  <conditionalFormatting sqref="C315:C333">
    <cfRule type="expression" priority="38" dxfId="0" stopIfTrue="1">
      <formula>AND(COUNTIF($C$315:$C$333,C315)&gt;1,NOT(ISBLANK(C315)))</formula>
    </cfRule>
  </conditionalFormatting>
  <conditionalFormatting sqref="C317:C335">
    <cfRule type="expression" priority="56" dxfId="0" stopIfTrue="1">
      <formula>AND(COUNTIF($C$317:$C$335,C317)&gt;1,NOT(ISBLANK(C317)))</formula>
    </cfRule>
  </conditionalFormatting>
  <conditionalFormatting sqref="C323:C325">
    <cfRule type="expression" priority="45" dxfId="0" stopIfTrue="1">
      <formula>AND(COUNTIF($C$323:$C$325,C323)&gt;1,NOT(ISBLANK(C323)))</formula>
    </cfRule>
    <cfRule type="expression" priority="46" dxfId="0" stopIfTrue="1">
      <formula>AND(COUNTIF($C$323:$C$325,C323)&gt;1,NOT(ISBLANK(C323)))</formula>
    </cfRule>
  </conditionalFormatting>
  <conditionalFormatting sqref="C325:C327">
    <cfRule type="expression" priority="68" dxfId="0" stopIfTrue="1">
      <formula>AND(COUNTIF($C$325:$C$327,C325)&gt;1,NOT(ISBLANK(C325)))</formula>
    </cfRule>
    <cfRule type="expression" priority="69" dxfId="0" stopIfTrue="1">
      <formula>AND(COUNTIF($C$325:$C$327,C325)&gt;1,NOT(ISBLANK(C325)))</formula>
    </cfRule>
  </conditionalFormatting>
  <conditionalFormatting sqref="C326:C328">
    <cfRule type="expression" priority="43" dxfId="0" stopIfTrue="1">
      <formula>AND(COUNTIF($C$326:$C$328,C326)&gt;1,NOT(ISBLANK(C326)))</formula>
    </cfRule>
    <cfRule type="expression" priority="44" dxfId="0" stopIfTrue="1">
      <formula>AND(COUNTIF($C$326:$C$328,C326)&gt;1,NOT(ISBLANK(C326)))</formula>
    </cfRule>
  </conditionalFormatting>
  <conditionalFormatting sqref="C326:C327">
    <cfRule type="expression" priority="41" dxfId="0" stopIfTrue="1">
      <formula>AND(COUNTIF($C$326:$C$327,C326)&gt;1,NOT(ISBLANK(C326)))</formula>
    </cfRule>
    <cfRule type="expression" priority="42" dxfId="0" stopIfTrue="1">
      <formula>AND(COUNTIF($C$326:$C$327,C326)&gt;1,NOT(ISBLANK(C326)))</formula>
    </cfRule>
  </conditionalFormatting>
  <conditionalFormatting sqref="C328:C330">
    <cfRule type="expression" priority="66" dxfId="0" stopIfTrue="1">
      <formula>AND(COUNTIF($C$328:$C$330,C328)&gt;1,NOT(ISBLANK(C328)))</formula>
    </cfRule>
    <cfRule type="expression" priority="67" dxfId="0" stopIfTrue="1">
      <formula>AND(COUNTIF($C$328:$C$330,C328)&gt;1,NOT(ISBLANK(C328)))</formula>
    </cfRule>
  </conditionalFormatting>
  <conditionalFormatting sqref="C328:C329">
    <cfRule type="expression" priority="64" dxfId="0" stopIfTrue="1">
      <formula>AND(COUNTIF($C$328:$C$329,C328)&gt;1,NOT(ISBLANK(C328)))</formula>
    </cfRule>
    <cfRule type="expression" priority="65" dxfId="0" stopIfTrue="1">
      <formula>AND(COUNTIF($C$328:$C$329,C328)&gt;1,NOT(ISBLANK(C328)))</formula>
    </cfRule>
  </conditionalFormatting>
  <conditionalFormatting sqref="C328:C362">
    <cfRule type="expression" priority="40" dxfId="0" stopIfTrue="1">
      <formula>AND(COUNTIF($C$328:$C$362,C328)&gt;1,NOT(ISBLANK(C328)))</formula>
    </cfRule>
  </conditionalFormatting>
  <conditionalFormatting sqref="C329:C360">
    <cfRule type="expression" priority="17" dxfId="0" stopIfTrue="1">
      <formula>AND(COUNTIF($C$329:$C$360,C329)&gt;1,NOT(ISBLANK(C329)))</formula>
    </cfRule>
  </conditionalFormatting>
  <conditionalFormatting sqref="C330:C364">
    <cfRule type="expression" priority="63" dxfId="0" stopIfTrue="1">
      <formula>AND(COUNTIF($C$330:$C$364,C330)&gt;1,NOT(ISBLANK(C330)))</formula>
    </cfRule>
  </conditionalFormatting>
  <conditionalFormatting sqref="C330:C388">
    <cfRule type="expression" priority="3" dxfId="0" stopIfTrue="1">
      <formula>AND(COUNTIF($C$330:$C$388,C330)&gt;1,NOT(ISBLANK(C330)))</formula>
    </cfRule>
  </conditionalFormatting>
  <conditionalFormatting sqref="C334:C350">
    <cfRule type="expression" priority="37" dxfId="0" stopIfTrue="1">
      <formula>AND(COUNTIF($C$334:$C$350,C334)&gt;1,NOT(ISBLANK(C334)))</formula>
    </cfRule>
  </conditionalFormatting>
  <conditionalFormatting sqref="C336:C352">
    <cfRule type="expression" priority="55" dxfId="0" stopIfTrue="1">
      <formula>AND(COUNTIF($C$336:$C$352,C336)&gt;1,NOT(ISBLANK(C336)))</formula>
    </cfRule>
  </conditionalFormatting>
  <conditionalFormatting sqref="C346:C362">
    <cfRule type="expression" priority="39" dxfId="0" stopIfTrue="1">
      <formula>AND(COUNTIF($C$346:$C$362,C346)&gt;1,NOT(ISBLANK(C346)))</formula>
    </cfRule>
  </conditionalFormatting>
  <conditionalFormatting sqref="C348:C364">
    <cfRule type="expression" priority="62" dxfId="0" stopIfTrue="1">
      <formula>AND(COUNTIF($C$348:$C$364,C348)&gt;1,NOT(ISBLANK(C348)))</formula>
    </cfRule>
  </conditionalFormatting>
  <conditionalFormatting sqref="C348:C388">
    <cfRule type="expression" priority="2" dxfId="0" stopIfTrue="1">
      <formula>AND(COUNTIF($C$348:$C$388,C348)&gt;1,NOT(ISBLANK(C348)))</formula>
    </cfRule>
  </conditionalFormatting>
  <conditionalFormatting sqref="C351:C369">
    <cfRule type="expression" priority="36" dxfId="0" stopIfTrue="1">
      <formula>AND(COUNTIF($C$351:$C$369,C351)&gt;1,NOT(ISBLANK(C351)))</formula>
    </cfRule>
  </conditionalFormatting>
  <conditionalFormatting sqref="C353:C371">
    <cfRule type="expression" priority="54" dxfId="0" stopIfTrue="1">
      <formula>AND(COUNTIF($C$353:$C$371,C353)&gt;1,NOT(ISBLANK(C353)))</formula>
    </cfRule>
  </conditionalFormatting>
  <conditionalFormatting sqref="C361:C379">
    <cfRule type="expression" priority="20" dxfId="0" stopIfTrue="1">
      <formula>AND(COUNTIF($C$361:$C$379,C361)&gt;1,NOT(ISBLANK(C361)))</formula>
    </cfRule>
  </conditionalFormatting>
  <conditionalFormatting sqref="C363:C388">
    <cfRule type="expression" priority="11" dxfId="0" stopIfTrue="1">
      <formula>AND(COUNTIF($C$363:$C$388,C363)&gt;1,NOT(ISBLANK(C363)))</formula>
    </cfRule>
  </conditionalFormatting>
  <conditionalFormatting sqref="C365:C388">
    <cfRule type="expression" priority="6" dxfId="0" stopIfTrue="1">
      <formula>AND(COUNTIF($C$365:$C$388,C365)&gt;1,NOT(ISBLANK(C365)))</formula>
    </cfRule>
  </conditionalFormatting>
  <conditionalFormatting sqref="C370:C383">
    <cfRule type="expression" priority="34" dxfId="0" stopIfTrue="1">
      <formula>AND(COUNTIF($C$370:$C$383,C370)&gt;1,NOT(ISBLANK(C370)))</formula>
    </cfRule>
  </conditionalFormatting>
  <conditionalFormatting sqref="C372:C385">
    <cfRule type="expression" priority="52" dxfId="0" stopIfTrue="1">
      <formula>AND(COUNTIF($C$372:$C$385,C372)&gt;1,NOT(ISBLANK(C372)))</formula>
    </cfRule>
  </conditionalFormatting>
  <conditionalFormatting sqref="C375:C381">
    <cfRule type="expression" priority="15" dxfId="0" stopIfTrue="1">
      <formula>AND(COUNTIF($C$375:$C$381,C375)&gt;1,NOT(ISBLANK(C375)))</formula>
    </cfRule>
    <cfRule type="expression" priority="16" dxfId="0" stopIfTrue="1">
      <formula>AND(COUNTIF($C$375:$C$381,C375)&gt;1,NOT(ISBLANK(C375)))</formula>
    </cfRule>
  </conditionalFormatting>
  <conditionalFormatting sqref="C376:C377">
    <cfRule type="expression" priority="14" dxfId="0" stopIfTrue="1">
      <formula>AND(COUNTIF($C$376:$C$377,C376)&gt;1,NOT(ISBLANK(C376)))</formula>
    </cfRule>
  </conditionalFormatting>
  <conditionalFormatting sqref="C380:C388">
    <cfRule type="expression" priority="7" dxfId="0" stopIfTrue="1">
      <formula>AND(COUNTIF($C$380:$C$388,C380)&gt;1,NOT(ISBLANK(C380)))</formula>
    </cfRule>
  </conditionalFormatting>
  <conditionalFormatting sqref="C381:C388">
    <cfRule type="expression" priority="8" dxfId="0" stopIfTrue="1">
      <formula>AND(COUNTIF($C$381:$C$388,C381)&gt;1,NOT(ISBLANK(C381)))</formula>
    </cfRule>
    <cfRule type="expression" priority="10" dxfId="0" stopIfTrue="1">
      <formula>AND(COUNTIF($C$381:$C$388,C381)&gt;1,NOT(ISBLANK(C381)))</formula>
    </cfRule>
  </conditionalFormatting>
  <conditionalFormatting sqref="C382:C388">
    <cfRule type="expression" priority="12" dxfId="0" stopIfTrue="1">
      <formula>AND(COUNTIF($C$382:$C$388,C382)&gt;1,NOT(ISBLANK(C382)))</formula>
    </cfRule>
  </conditionalFormatting>
  <conditionalFormatting sqref="C383:C388">
    <cfRule type="expression" priority="5" dxfId="0" stopIfTrue="1">
      <formula>AND(COUNTIF($C$383:$C$388,C383)&gt;1,NOT(ISBLANK(C383)))</formula>
    </cfRule>
  </conditionalFormatting>
  <conditionalFormatting sqref="C384:C385">
    <cfRule type="expression" priority="35" dxfId="0" stopIfTrue="1">
      <formula>AND(COUNTIF($C$384:$C$385,C384)&gt;1,NOT(ISBLANK(C384)))</formula>
    </cfRule>
  </conditionalFormatting>
  <conditionalFormatting sqref="C386:C387">
    <cfRule type="expression" priority="53" dxfId="0" stopIfTrue="1">
      <formula>AND(COUNTIF($C$386:$C$387,C386)&gt;1,NOT(ISBLANK(C386)))</formula>
    </cfRule>
  </conditionalFormatting>
  <conditionalFormatting sqref="C386:C388">
    <cfRule type="expression" priority="9" dxfId="0" stopIfTrue="1">
      <formula>AND(COUNTIF($C$386:$C$388,C386)&gt;1,NOT(ISBLANK(C386)))</formula>
    </cfRule>
  </conditionalFormatting>
  <conditionalFormatting sqref="C607:C656">
    <cfRule type="expression" priority="1" dxfId="0" stopIfTrue="1">
      <formula>AND(COUNTIF($C$607:$C$656,C607)&gt;1,NOT(ISBLANK(C607)))</formula>
    </cfRule>
  </conditionalFormatting>
  <conditionalFormatting sqref="D382:D388">
    <cfRule type="expression" priority="19" dxfId="0" stopIfTrue="1">
      <formula>AND(COUNTIF($D$382:$D$388,D382)&gt;1,NOT(ISBLANK(D382)))</formula>
    </cfRule>
  </conditionalFormatting>
  <conditionalFormatting sqref="C156:C160 C152">
    <cfRule type="expression" priority="93" dxfId="0" stopIfTrue="1">
      <formula>AND(COUNTIF($C$156:$C$160,C152)+COUNTIF($C$152,C152)&gt;1,NOT(ISBLANK(C152)))</formula>
    </cfRule>
  </conditionalFormatting>
  <conditionalFormatting sqref="C152 C154:C159">
    <cfRule type="expression" priority="92" dxfId="0" stopIfTrue="1">
      <formula>AND(COUNTIF($C$152,C152)+COUNTIF($C$154:$C$159,C152)&gt;1,NOT(ISBLANK(C152)))</formula>
    </cfRule>
  </conditionalFormatting>
  <conditionalFormatting sqref="C152 C157">
    <cfRule type="expression" priority="89" dxfId="0" stopIfTrue="1">
      <formula>AND(COUNTIF($C$152,C152)+COUNTIF($C$157,C152)&gt;1,NOT(ISBLANK(C152)))</formula>
    </cfRule>
  </conditionalFormatting>
  <dataValidations count="1">
    <dataValidation type="list" allowBlank="1" showInputMessage="1" showErrorMessage="1" sqref="B8 B657 B661 B667 B671 B677 B681 B687 B691 B697 B701 B707 B711 B717 B721 B727 B731 B737 B741 B747 B751 B757 B761 B4:B7 B9:B25 B26:B151 B152:B203 B204:B222 B389:B436 B607:B656 B658:B660 B662:B664 B665:B666 B668:B670 B672:B674 B675:B676 B678:B680 B682:B684 B685:B686 B688:B690 B692:B694 B695:B696 B698:B700 B702:B704 B705:B706 B708:B710 B712:B714 B715:B716 B718:B720 B722:B724 B725:B726 B728:B730 B732:B734 B735:B736 B738:B740 B742:B744 B745:B746 B748:B750 B752:B754 B755:B756 B758:B760 B762:B764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2020-03-07T19:01:00Z</dcterms:created>
  <dcterms:modified xsi:type="dcterms:W3CDTF">2020-05-26T13:23:09Z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